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6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3" l="1"/>
  <c r="R23" i="3"/>
  <c r="P22" i="3"/>
  <c r="N22" i="3"/>
  <c r="P19" i="3"/>
  <c r="N19" i="3"/>
  <c r="O17" i="3" s="1"/>
  <c r="R17" i="3"/>
  <c r="Q17" i="3"/>
  <c r="R16" i="3"/>
  <c r="Q16" i="3"/>
  <c r="R15" i="3"/>
  <c r="Q15" i="3"/>
  <c r="R14" i="3"/>
  <c r="Q14" i="3"/>
  <c r="R13" i="3"/>
  <c r="Q13" i="3"/>
  <c r="R12" i="3"/>
  <c r="Q12" i="3"/>
  <c r="R11" i="3"/>
  <c r="Q11" i="3"/>
  <c r="R10" i="3"/>
  <c r="Q10" i="3"/>
  <c r="R9" i="3"/>
  <c r="Q9" i="3"/>
  <c r="R8" i="3"/>
  <c r="R22" i="3" s="1"/>
  <c r="Q8" i="3"/>
  <c r="R19" i="3" l="1"/>
  <c r="S13" i="3" s="1"/>
  <c r="O8" i="3"/>
  <c r="O9" i="3"/>
  <c r="O10" i="3"/>
  <c r="O11" i="3"/>
  <c r="O12" i="3"/>
  <c r="O13" i="3"/>
  <c r="O14" i="3"/>
  <c r="O15" i="3"/>
  <c r="O16" i="3"/>
  <c r="X23" i="3"/>
  <c r="V22" i="3"/>
  <c r="T22" i="3"/>
  <c r="V19" i="3"/>
  <c r="T19" i="3"/>
  <c r="U17" i="3" s="1"/>
  <c r="X17" i="3"/>
  <c r="W17" i="3"/>
  <c r="X16" i="3"/>
  <c r="W16" i="3"/>
  <c r="U16" i="3"/>
  <c r="X15" i="3"/>
  <c r="W15" i="3"/>
  <c r="U15" i="3"/>
  <c r="X14" i="3"/>
  <c r="W14" i="3"/>
  <c r="U14" i="3"/>
  <c r="X13" i="3"/>
  <c r="W13" i="3"/>
  <c r="U13" i="3"/>
  <c r="X12" i="3"/>
  <c r="W12" i="3"/>
  <c r="U12" i="3"/>
  <c r="X11" i="3"/>
  <c r="W11" i="3"/>
  <c r="U11" i="3"/>
  <c r="X10" i="3"/>
  <c r="W10" i="3"/>
  <c r="U10" i="3"/>
  <c r="X9" i="3"/>
  <c r="W9" i="3"/>
  <c r="U9" i="3"/>
  <c r="X8" i="3"/>
  <c r="X19" i="3" s="1"/>
  <c r="W8" i="3"/>
  <c r="U8" i="3"/>
  <c r="S10" i="3" l="1"/>
  <c r="S11" i="3"/>
  <c r="S16" i="3"/>
  <c r="S9" i="3"/>
  <c r="S14" i="3"/>
  <c r="S15" i="3"/>
  <c r="S17" i="3"/>
  <c r="S8" i="3"/>
  <c r="S12" i="3"/>
  <c r="Y17" i="3"/>
  <c r="Y16" i="3"/>
  <c r="Y14" i="3"/>
  <c r="Y12" i="3"/>
  <c r="Y10" i="3"/>
  <c r="Y8" i="3"/>
  <c r="Y15" i="3"/>
  <c r="Y13" i="3"/>
  <c r="Y11" i="3"/>
  <c r="Y9" i="3"/>
  <c r="X22" i="3"/>
  <c r="L16" i="3"/>
  <c r="L23" i="2" l="1"/>
  <c r="L21" i="2"/>
  <c r="J19" i="2"/>
  <c r="K17" i="2" s="1"/>
  <c r="H19" i="2"/>
  <c r="H22" i="2" s="1"/>
  <c r="L17" i="2"/>
  <c r="L16" i="2"/>
  <c r="L15" i="2"/>
  <c r="L14" i="2"/>
  <c r="L13" i="2"/>
  <c r="L12" i="2"/>
  <c r="L11" i="2"/>
  <c r="L10" i="2"/>
  <c r="L9" i="2"/>
  <c r="L8" i="2"/>
  <c r="R21" i="2"/>
  <c r="P19" i="2"/>
  <c r="Q17" i="2" s="1"/>
  <c r="N19" i="2"/>
  <c r="N22" i="2" s="1"/>
  <c r="R17" i="2"/>
  <c r="R16" i="2"/>
  <c r="R15" i="2"/>
  <c r="R14" i="2"/>
  <c r="R13" i="2"/>
  <c r="R12" i="2"/>
  <c r="R11" i="2"/>
  <c r="R10" i="2"/>
  <c r="R9" i="2"/>
  <c r="R8" i="2"/>
  <c r="AB22" i="3"/>
  <c r="Z22" i="3"/>
  <c r="AB19" i="3"/>
  <c r="AC15" i="3" s="1"/>
  <c r="Z19" i="3"/>
  <c r="AA15" i="3" s="1"/>
  <c r="AD17" i="3"/>
  <c r="AD16" i="3"/>
  <c r="AD15" i="3"/>
  <c r="AD14" i="3"/>
  <c r="AC14" i="3"/>
  <c r="AD13" i="3"/>
  <c r="AD12" i="3"/>
  <c r="AA12" i="3"/>
  <c r="AD11" i="3"/>
  <c r="AD10" i="3"/>
  <c r="AC10" i="3"/>
  <c r="AA10" i="3"/>
  <c r="AD9" i="3"/>
  <c r="AD8" i="3"/>
  <c r="AA8" i="3"/>
  <c r="AA16" i="3" l="1"/>
  <c r="AA14" i="3"/>
  <c r="AA9" i="3"/>
  <c r="AA13" i="3"/>
  <c r="AA17" i="3"/>
  <c r="AC13" i="3"/>
  <c r="AC17" i="3"/>
  <c r="AC8" i="3"/>
  <c r="AA11" i="3"/>
  <c r="AC12" i="3"/>
  <c r="AC16" i="3"/>
  <c r="AC9" i="3"/>
  <c r="AD19" i="3"/>
  <c r="AE16" i="3" s="1"/>
  <c r="AC11" i="3"/>
  <c r="AD22" i="3"/>
  <c r="AD23" i="3" s="1"/>
  <c r="O8" i="2"/>
  <c r="R19" i="2"/>
  <c r="R22" i="2" s="1"/>
  <c r="R23" i="2" s="1"/>
  <c r="O12" i="2"/>
  <c r="O10" i="2"/>
  <c r="O16" i="2"/>
  <c r="O9" i="2"/>
  <c r="O11" i="2"/>
  <c r="O13" i="2"/>
  <c r="O15" i="2"/>
  <c r="O17" i="2"/>
  <c r="O14" i="2"/>
  <c r="I12" i="2"/>
  <c r="L19" i="2"/>
  <c r="L22" i="2" s="1"/>
  <c r="I14" i="2"/>
  <c r="I10" i="2"/>
  <c r="I8" i="2"/>
  <c r="I16" i="2"/>
  <c r="I9" i="2"/>
  <c r="I11" i="2"/>
  <c r="I13" i="2"/>
  <c r="I15" i="2"/>
  <c r="I17" i="2"/>
  <c r="J22" i="2"/>
  <c r="K8" i="2"/>
  <c r="K9" i="2"/>
  <c r="K10" i="2"/>
  <c r="K11" i="2"/>
  <c r="K12" i="2"/>
  <c r="K13" i="2"/>
  <c r="K14" i="2"/>
  <c r="K15" i="2"/>
  <c r="K16" i="2"/>
  <c r="S9" i="2"/>
  <c r="S11" i="2"/>
  <c r="S13" i="2"/>
  <c r="P22" i="2"/>
  <c r="Q8" i="2"/>
  <c r="Q9" i="2"/>
  <c r="Q10" i="2"/>
  <c r="Q11" i="2"/>
  <c r="Q12" i="2"/>
  <c r="Q13" i="2"/>
  <c r="Q14" i="2"/>
  <c r="Q15" i="2"/>
  <c r="Q16" i="2"/>
  <c r="AE13" i="3"/>
  <c r="AE9" i="3"/>
  <c r="AH22" i="3"/>
  <c r="AF22" i="3"/>
  <c r="AH19" i="3"/>
  <c r="AI17" i="3" s="1"/>
  <c r="AF19" i="3"/>
  <c r="AG17" i="3" s="1"/>
  <c r="AJ17" i="3"/>
  <c r="AJ16" i="3"/>
  <c r="AI16" i="3"/>
  <c r="AJ15" i="3"/>
  <c r="AI15" i="3"/>
  <c r="AJ14" i="3"/>
  <c r="AI14" i="3"/>
  <c r="AJ13" i="3"/>
  <c r="AI13" i="3"/>
  <c r="AJ12" i="3"/>
  <c r="AI12" i="3"/>
  <c r="AG12" i="3"/>
  <c r="AJ11" i="3"/>
  <c r="AI11" i="3"/>
  <c r="AG11" i="3"/>
  <c r="AJ10" i="3"/>
  <c r="AI10" i="3"/>
  <c r="AJ9" i="3"/>
  <c r="AI9" i="3"/>
  <c r="AG9" i="3"/>
  <c r="AJ8" i="3"/>
  <c r="AI8" i="3"/>
  <c r="AG8" i="3"/>
  <c r="AE14" i="3" l="1"/>
  <c r="AE11" i="3"/>
  <c r="AE15" i="3"/>
  <c r="AE17" i="3"/>
  <c r="AE10" i="3"/>
  <c r="AJ19" i="3"/>
  <c r="AK10" i="3" s="1"/>
  <c r="AG10" i="3"/>
  <c r="AE8" i="3"/>
  <c r="AE12" i="3"/>
  <c r="S8" i="2"/>
  <c r="S14" i="2"/>
  <c r="S16" i="2"/>
  <c r="S12" i="2"/>
  <c r="S10" i="2"/>
  <c r="S17" i="2"/>
  <c r="S15" i="2"/>
  <c r="O19" i="2"/>
  <c r="M12" i="2"/>
  <c r="M16" i="2"/>
  <c r="M13" i="2"/>
  <c r="M17" i="2"/>
  <c r="M8" i="2"/>
  <c r="M10" i="2"/>
  <c r="M11" i="2"/>
  <c r="M9" i="2"/>
  <c r="M14" i="2"/>
  <c r="M15" i="2"/>
  <c r="I19" i="2"/>
  <c r="K19" i="2"/>
  <c r="Q19" i="2"/>
  <c r="AK9" i="3"/>
  <c r="AK11" i="3"/>
  <c r="AG13" i="3"/>
  <c r="AG14" i="3"/>
  <c r="AG15" i="3"/>
  <c r="AG16" i="3"/>
  <c r="AJ22" i="3"/>
  <c r="AJ23" i="3" s="1"/>
  <c r="AN22" i="3"/>
  <c r="AL22" i="3"/>
  <c r="AN19" i="3"/>
  <c r="AO17" i="3" s="1"/>
  <c r="AL19" i="3"/>
  <c r="AM15" i="3" s="1"/>
  <c r="AP17" i="3"/>
  <c r="AP16" i="3"/>
  <c r="AO16" i="3"/>
  <c r="AP15" i="3"/>
  <c r="AP14" i="3"/>
  <c r="AP13" i="3"/>
  <c r="AP12" i="3"/>
  <c r="AP11" i="3"/>
  <c r="AO11" i="3"/>
  <c r="AP10" i="3"/>
  <c r="AP9" i="3"/>
  <c r="AO9" i="3"/>
  <c r="AP8" i="3"/>
  <c r="AT22" i="3"/>
  <c r="AR22" i="3"/>
  <c r="AT19" i="3"/>
  <c r="AU12" i="3" s="1"/>
  <c r="AR19" i="3"/>
  <c r="AS13" i="3" s="1"/>
  <c r="AV17" i="3"/>
  <c r="AS17" i="3"/>
  <c r="AV16" i="3"/>
  <c r="AS16" i="3"/>
  <c r="AV15" i="3"/>
  <c r="AS15" i="3"/>
  <c r="AV14" i="3"/>
  <c r="AU14" i="3"/>
  <c r="AS14" i="3"/>
  <c r="AV13" i="3"/>
  <c r="AV12" i="3"/>
  <c r="AS12" i="3"/>
  <c r="AV11" i="3"/>
  <c r="AV10" i="3"/>
  <c r="AU10" i="3"/>
  <c r="AS10" i="3"/>
  <c r="AV9" i="3"/>
  <c r="AS9" i="3"/>
  <c r="AV8" i="3"/>
  <c r="AS8" i="3"/>
  <c r="AO14" i="3" l="1"/>
  <c r="AO8" i="3"/>
  <c r="AO10" i="3"/>
  <c r="AO12" i="3"/>
  <c r="AS11" i="3"/>
  <c r="AU8" i="3"/>
  <c r="AU16" i="3"/>
  <c r="AV19" i="3"/>
  <c r="AW13" i="3" s="1"/>
  <c r="AU11" i="3"/>
  <c r="AU15" i="3"/>
  <c r="AK8" i="3"/>
  <c r="AK12" i="3"/>
  <c r="AK13" i="3"/>
  <c r="AU9" i="3"/>
  <c r="AU13" i="3"/>
  <c r="AU17" i="3"/>
  <c r="AK16" i="3"/>
  <c r="AK17" i="3"/>
  <c r="AK14" i="3"/>
  <c r="AK15" i="3"/>
  <c r="S19" i="2"/>
  <c r="M19" i="2"/>
  <c r="AO13" i="3"/>
  <c r="AO15" i="3"/>
  <c r="AP22" i="3"/>
  <c r="AP23" i="3" s="1"/>
  <c r="AM10" i="3"/>
  <c r="AM12" i="3"/>
  <c r="AM14" i="3"/>
  <c r="AM8" i="3"/>
  <c r="AM16" i="3"/>
  <c r="AM9" i="3"/>
  <c r="AM13" i="3"/>
  <c r="AM17" i="3"/>
  <c r="AM11" i="3"/>
  <c r="AP19" i="3"/>
  <c r="AQ16" i="3" s="1"/>
  <c r="AW12" i="3"/>
  <c r="AW8" i="3"/>
  <c r="AV22" i="3"/>
  <c r="AV23" i="3" s="1"/>
  <c r="AW14" i="3" l="1"/>
  <c r="AW15" i="3"/>
  <c r="AW9" i="3"/>
  <c r="AW10" i="3"/>
  <c r="AW16" i="3"/>
  <c r="AW11" i="3"/>
  <c r="AW17" i="3"/>
  <c r="AQ8" i="3"/>
  <c r="AQ14" i="3"/>
  <c r="AQ12" i="3"/>
  <c r="AQ17" i="3"/>
  <c r="AQ15" i="3"/>
  <c r="AQ9" i="3"/>
  <c r="AQ10" i="3"/>
  <c r="AQ13" i="3"/>
  <c r="AQ11" i="3"/>
  <c r="BB17" i="3" l="1"/>
  <c r="BB16" i="3"/>
  <c r="BB15" i="3"/>
  <c r="BB14" i="3"/>
  <c r="BB13" i="3"/>
  <c r="BB12" i="3"/>
  <c r="BB11" i="3"/>
  <c r="BB10" i="3"/>
  <c r="BB9" i="3"/>
  <c r="BB8" i="3"/>
  <c r="L17" i="3"/>
  <c r="L15" i="3"/>
  <c r="L14" i="3"/>
  <c r="L13" i="3"/>
  <c r="L12" i="3"/>
  <c r="L11" i="3"/>
  <c r="L10" i="3"/>
  <c r="L9" i="3"/>
  <c r="L8" i="3"/>
  <c r="L19" i="3" l="1"/>
  <c r="BB22" i="3"/>
  <c r="AZ22" i="3"/>
  <c r="AX22" i="3"/>
  <c r="AZ19" i="3"/>
  <c r="BA17" i="3" s="1"/>
  <c r="AX19" i="3"/>
  <c r="AY16" i="3" s="1"/>
  <c r="AY10" i="3" l="1"/>
  <c r="BA10" i="3"/>
  <c r="BA11" i="3"/>
  <c r="AY14" i="3"/>
  <c r="BA15" i="3"/>
  <c r="BA14" i="3"/>
  <c r="AY9" i="3"/>
  <c r="AY17" i="3"/>
  <c r="BA8" i="3"/>
  <c r="AY11" i="3"/>
  <c r="BA12" i="3"/>
  <c r="AY15" i="3"/>
  <c r="BA16" i="3"/>
  <c r="AY13" i="3"/>
  <c r="AY8" i="3"/>
  <c r="BA9" i="3"/>
  <c r="AY12" i="3"/>
  <c r="BA13" i="3"/>
  <c r="BB19" i="3"/>
  <c r="BC10" i="3" s="1"/>
  <c r="BB23" i="3"/>
  <c r="AD21" i="2"/>
  <c r="AB19" i="2"/>
  <c r="AC17" i="2" s="1"/>
  <c r="Z19" i="2"/>
  <c r="AA17" i="2" s="1"/>
  <c r="AD17" i="2"/>
  <c r="AD16" i="2"/>
  <c r="AD15" i="2"/>
  <c r="AD14" i="2"/>
  <c r="AD13" i="2"/>
  <c r="AD12" i="2"/>
  <c r="AD11" i="2"/>
  <c r="AD10" i="2"/>
  <c r="AD9" i="2"/>
  <c r="AD8" i="2"/>
  <c r="AJ8" i="2"/>
  <c r="AJ9" i="2"/>
  <c r="AJ10" i="2"/>
  <c r="AJ11" i="2"/>
  <c r="AJ12" i="2"/>
  <c r="AJ13" i="2"/>
  <c r="AJ14" i="2"/>
  <c r="AJ15" i="2"/>
  <c r="AJ16" i="2"/>
  <c r="AJ17" i="2"/>
  <c r="AF19" i="2"/>
  <c r="AG8" i="2" s="1"/>
  <c r="AH19" i="2"/>
  <c r="AI8" i="2" s="1"/>
  <c r="AJ21" i="2"/>
  <c r="AH22" i="2"/>
  <c r="AD19" i="2" l="1"/>
  <c r="AD22" i="2" s="1"/>
  <c r="AD23" i="2" s="1"/>
  <c r="AJ19" i="2"/>
  <c r="AJ22" i="2" s="1"/>
  <c r="AJ23" i="2" s="1"/>
  <c r="BC8" i="3"/>
  <c r="BC9" i="3"/>
  <c r="BC15" i="3"/>
  <c r="BC14" i="3"/>
  <c r="BC16" i="3"/>
  <c r="BC17" i="3"/>
  <c r="BC11" i="3"/>
  <c r="BC12" i="3"/>
  <c r="BC13" i="3"/>
  <c r="Z22" i="2"/>
  <c r="AA8" i="2"/>
  <c r="AA9" i="2"/>
  <c r="AA10" i="2"/>
  <c r="AA11" i="2"/>
  <c r="AA12" i="2"/>
  <c r="AA13" i="2"/>
  <c r="AA14" i="2"/>
  <c r="AA15" i="2"/>
  <c r="AA16" i="2"/>
  <c r="AB22" i="2"/>
  <c r="AC8" i="2"/>
  <c r="AC9" i="2"/>
  <c r="AC10" i="2"/>
  <c r="AC11" i="2"/>
  <c r="AC12" i="2"/>
  <c r="AC13" i="2"/>
  <c r="AC14" i="2"/>
  <c r="AC15" i="2"/>
  <c r="AC16" i="2"/>
  <c r="AF22" i="2"/>
  <c r="AI17" i="2"/>
  <c r="AI16" i="2"/>
  <c r="AI15" i="2"/>
  <c r="AI14" i="2"/>
  <c r="AI13" i="2"/>
  <c r="AI12" i="2"/>
  <c r="AI11" i="2"/>
  <c r="AI10" i="2"/>
  <c r="AI9" i="2"/>
  <c r="AG17" i="2"/>
  <c r="AG16" i="2"/>
  <c r="AG15" i="2"/>
  <c r="AG14" i="2"/>
  <c r="AG13" i="2"/>
  <c r="AG12" i="2"/>
  <c r="AG11" i="2"/>
  <c r="AG10" i="2"/>
  <c r="AG9" i="2"/>
  <c r="J22" i="3"/>
  <c r="H22" i="3"/>
  <c r="J19" i="3"/>
  <c r="K15" i="3" s="1"/>
  <c r="H19" i="3"/>
  <c r="I17" i="3" s="1"/>
  <c r="BF22" i="3"/>
  <c r="BD22" i="3"/>
  <c r="BF19" i="3"/>
  <c r="BG17" i="3" s="1"/>
  <c r="BD19" i="3"/>
  <c r="BE16" i="3" s="1"/>
  <c r="BH17" i="3"/>
  <c r="BH16" i="3"/>
  <c r="BH15" i="3"/>
  <c r="BH14" i="3"/>
  <c r="BH13" i="3"/>
  <c r="BH12" i="3"/>
  <c r="BH11" i="3"/>
  <c r="BH10" i="3"/>
  <c r="BH9" i="3"/>
  <c r="BH8" i="3"/>
  <c r="AK16" i="2" l="1"/>
  <c r="AK12" i="2"/>
  <c r="AK13" i="2"/>
  <c r="AK17" i="2"/>
  <c r="AK14" i="2"/>
  <c r="AK10" i="2"/>
  <c r="AK15" i="2"/>
  <c r="AK11" i="2"/>
  <c r="AK8" i="2"/>
  <c r="AE9" i="2"/>
  <c r="AG19" i="2"/>
  <c r="AE15" i="2"/>
  <c r="AE11" i="2"/>
  <c r="AE8" i="2"/>
  <c r="AE10" i="2"/>
  <c r="AI19" i="2"/>
  <c r="AE12" i="2"/>
  <c r="AE14" i="2"/>
  <c r="AE17" i="2"/>
  <c r="AE16" i="2"/>
  <c r="AE13" i="2"/>
  <c r="AK9" i="2"/>
  <c r="BE10" i="3"/>
  <c r="BE8" i="3"/>
  <c r="BE12" i="3"/>
  <c r="BE9" i="3"/>
  <c r="BE15" i="3"/>
  <c r="BE11" i="3"/>
  <c r="BE17" i="3"/>
  <c r="AA19" i="2"/>
  <c r="AC19" i="2"/>
  <c r="BG8" i="3"/>
  <c r="BH22" i="3"/>
  <c r="BH23" i="3" s="1"/>
  <c r="BG12" i="3"/>
  <c r="BG16" i="3"/>
  <c r="BG10" i="3"/>
  <c r="BG14" i="3"/>
  <c r="BE14" i="3"/>
  <c r="BE13" i="3"/>
  <c r="BG11" i="3"/>
  <c r="BG15" i="3"/>
  <c r="BG9" i="3"/>
  <c r="BG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BH19" i="3"/>
  <c r="BI11" i="3" s="1"/>
  <c r="BJ19" i="3"/>
  <c r="BK8" i="3" s="1"/>
  <c r="BM8" i="3"/>
  <c r="BN8" i="3"/>
  <c r="BO8" i="3" s="1"/>
  <c r="BM9" i="3"/>
  <c r="BN9" i="3"/>
  <c r="BO9" i="3" s="1"/>
  <c r="BM10" i="3"/>
  <c r="BN10" i="3"/>
  <c r="BO10" i="3" s="1"/>
  <c r="BM11" i="3"/>
  <c r="BN11" i="3"/>
  <c r="BO11" i="3" s="1"/>
  <c r="BM12" i="3"/>
  <c r="BN12" i="3"/>
  <c r="BO12" i="3" s="1"/>
  <c r="BM13" i="3"/>
  <c r="BN13" i="3"/>
  <c r="BO13" i="3" s="1"/>
  <c r="BM14" i="3"/>
  <c r="BN14" i="3"/>
  <c r="BO14" i="3" s="1"/>
  <c r="BM15" i="3"/>
  <c r="BN15" i="3"/>
  <c r="BO15" i="3" s="1"/>
  <c r="BM16" i="3"/>
  <c r="BN16" i="3"/>
  <c r="BO16" i="3" s="1"/>
  <c r="BM17" i="3"/>
  <c r="BN17" i="3"/>
  <c r="BO17" i="3" s="1"/>
  <c r="BJ22" i="3"/>
  <c r="BL22" i="3"/>
  <c r="FA10" i="3"/>
  <c r="FE11" i="3"/>
  <c r="FE12" i="3"/>
  <c r="FE13" i="3"/>
  <c r="FE14" i="3"/>
  <c r="FE15" i="3"/>
  <c r="FE16" i="3"/>
  <c r="FE17" i="3"/>
  <c r="FG17" i="3"/>
  <c r="FG16" i="3"/>
  <c r="FG15" i="3"/>
  <c r="FG14" i="3"/>
  <c r="FG13" i="3"/>
  <c r="FG12" i="3"/>
  <c r="FG11" i="3"/>
  <c r="FG10" i="3"/>
  <c r="FG9" i="3"/>
  <c r="FG8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FA17" i="3"/>
  <c r="FA16" i="3"/>
  <c r="FA15" i="3"/>
  <c r="FA14" i="3"/>
  <c r="FA13" i="3"/>
  <c r="FA12" i="3"/>
  <c r="FA11" i="3"/>
  <c r="FA9" i="3"/>
  <c r="FA8" i="3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U17" i="3"/>
  <c r="EU16" i="3"/>
  <c r="EU15" i="3"/>
  <c r="EU14" i="3"/>
  <c r="EU13" i="3"/>
  <c r="EU12" i="3"/>
  <c r="EU11" i="3"/>
  <c r="EU10" i="3"/>
  <c r="EU9" i="3"/>
  <c r="EU8" i="3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O17" i="3"/>
  <c r="EO16" i="3"/>
  <c r="EO15" i="3"/>
  <c r="EO14" i="3"/>
  <c r="EO13" i="3"/>
  <c r="EO12" i="3"/>
  <c r="EO11" i="3"/>
  <c r="EO10" i="3"/>
  <c r="EO9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I17" i="3"/>
  <c r="EI16" i="3"/>
  <c r="EI15" i="3"/>
  <c r="EI14" i="3"/>
  <c r="EI13" i="3"/>
  <c r="EI12" i="3"/>
  <c r="EI11" i="3"/>
  <c r="EI10" i="3"/>
  <c r="EI9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B17" i="3"/>
  <c r="EC17" i="3" s="1"/>
  <c r="EB16" i="3"/>
  <c r="EC16" i="3" s="1"/>
  <c r="EB15" i="3"/>
  <c r="EC15" i="3" s="1"/>
  <c r="EB14" i="3"/>
  <c r="EC14" i="3" s="1"/>
  <c r="EB13" i="3"/>
  <c r="EC13" i="3" s="1"/>
  <c r="EB12" i="3"/>
  <c r="EC12" i="3" s="1"/>
  <c r="EB11" i="3"/>
  <c r="EC11" i="3" s="1"/>
  <c r="EB10" i="3"/>
  <c r="EC10" i="3" s="1"/>
  <c r="EB9" i="3"/>
  <c r="EC9" i="3" s="1"/>
  <c r="EB8" i="3"/>
  <c r="EC8" i="3" s="1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W17" i="3"/>
  <c r="DW16" i="3"/>
  <c r="DW15" i="3"/>
  <c r="DV14" i="3"/>
  <c r="DW14" i="3" s="1"/>
  <c r="DW13" i="3"/>
  <c r="DV12" i="3"/>
  <c r="DW12" i="3" s="1"/>
  <c r="DV11" i="3"/>
  <c r="DW11" i="3" s="1"/>
  <c r="DW10" i="3"/>
  <c r="DW9" i="3"/>
  <c r="DW8" i="3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P17" i="3"/>
  <c r="DQ17" i="3" s="1"/>
  <c r="DQ16" i="3"/>
  <c r="DP15" i="3"/>
  <c r="DQ15" i="3" s="1"/>
  <c r="DP14" i="3"/>
  <c r="DQ14" i="3" s="1"/>
  <c r="DP13" i="3"/>
  <c r="DQ13" i="3" s="1"/>
  <c r="DP12" i="3"/>
  <c r="DQ12" i="3" s="1"/>
  <c r="DP11" i="3"/>
  <c r="DQ11" i="3" s="1"/>
  <c r="DP10" i="3"/>
  <c r="DQ10" i="3" s="1"/>
  <c r="DP9" i="3"/>
  <c r="DQ9" i="3" s="1"/>
  <c r="DP8" i="3"/>
  <c r="DQ8" i="3" s="1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J17" i="3"/>
  <c r="DK17" i="3" s="1"/>
  <c r="DJ16" i="3"/>
  <c r="DK16" i="3" s="1"/>
  <c r="DJ15" i="3"/>
  <c r="DK15" i="3" s="1"/>
  <c r="DK14" i="3"/>
  <c r="DJ13" i="3"/>
  <c r="DK13" i="3" s="1"/>
  <c r="DJ12" i="3"/>
  <c r="DK12" i="3" s="1"/>
  <c r="DJ11" i="3"/>
  <c r="DK11" i="3" s="1"/>
  <c r="DJ10" i="3"/>
  <c r="DK10" i="3" s="1"/>
  <c r="DJ9" i="3"/>
  <c r="DK9" i="3" s="1"/>
  <c r="DJ8" i="3"/>
  <c r="DK8" i="3" s="1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D17" i="3"/>
  <c r="DE17" i="3" s="1"/>
  <c r="DD16" i="3"/>
  <c r="DE16" i="3" s="1"/>
  <c r="DD15" i="3"/>
  <c r="DE15" i="3" s="1"/>
  <c r="DD14" i="3"/>
  <c r="DE14" i="3" s="1"/>
  <c r="DD13" i="3"/>
  <c r="DE13" i="3" s="1"/>
  <c r="DD12" i="3"/>
  <c r="DE12" i="3" s="1"/>
  <c r="DD11" i="3"/>
  <c r="DE11" i="3" s="1"/>
  <c r="DD10" i="3"/>
  <c r="DE10" i="3" s="1"/>
  <c r="DD9" i="3"/>
  <c r="DE9" i="3" s="1"/>
  <c r="DD8" i="3"/>
  <c r="DE8" i="3" s="1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Y17" i="3"/>
  <c r="CY16" i="3"/>
  <c r="CY15" i="3"/>
  <c r="CY14" i="3"/>
  <c r="CY13" i="3"/>
  <c r="CY12" i="3"/>
  <c r="CY11" i="3"/>
  <c r="CY10" i="3"/>
  <c r="CY9" i="3"/>
  <c r="CY8" i="3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R17" i="3"/>
  <c r="CS17" i="3" s="1"/>
  <c r="CR16" i="3"/>
  <c r="CS16" i="3" s="1"/>
  <c r="CR15" i="3"/>
  <c r="CS15" i="3" s="1"/>
  <c r="CR14" i="3"/>
  <c r="CS14" i="3" s="1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L17" i="3"/>
  <c r="CM17" i="3" s="1"/>
  <c r="CL16" i="3"/>
  <c r="CM16" i="3" s="1"/>
  <c r="CL15" i="3"/>
  <c r="CM15" i="3" s="1"/>
  <c r="CL14" i="3"/>
  <c r="CM14" i="3" s="1"/>
  <c r="CL13" i="3"/>
  <c r="CM13" i="3" s="1"/>
  <c r="CL12" i="3"/>
  <c r="CM12" i="3" s="1"/>
  <c r="CL11" i="3"/>
  <c r="CM11" i="3" s="1"/>
  <c r="CL10" i="3"/>
  <c r="CM10" i="3" s="1"/>
  <c r="CL9" i="3"/>
  <c r="CM9" i="3" s="1"/>
  <c r="CL8" i="3"/>
  <c r="CM8" i="3" s="1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CF17" i="3"/>
  <c r="CG17" i="3" s="1"/>
  <c r="CF16" i="3"/>
  <c r="CG16" i="3" s="1"/>
  <c r="CF15" i="3"/>
  <c r="CG15" i="3" s="1"/>
  <c r="CF14" i="3"/>
  <c r="CG14" i="3" s="1"/>
  <c r="CF13" i="3"/>
  <c r="CG13" i="3" s="1"/>
  <c r="CF12" i="3"/>
  <c r="CG12" i="3" s="1"/>
  <c r="CF11" i="3"/>
  <c r="CG11" i="3" s="1"/>
  <c r="CF10" i="3"/>
  <c r="CG10" i="3" s="1"/>
  <c r="CF9" i="3"/>
  <c r="CG9" i="3" s="1"/>
  <c r="CF8" i="3"/>
  <c r="CG8" i="3" s="1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BZ17" i="3"/>
  <c r="CA17" i="3" s="1"/>
  <c r="BZ16" i="3"/>
  <c r="CA16" i="3" s="1"/>
  <c r="BZ15" i="3"/>
  <c r="CA15" i="3" s="1"/>
  <c r="BZ14" i="3"/>
  <c r="CA14" i="3" s="1"/>
  <c r="BZ13" i="3"/>
  <c r="CA13" i="3" s="1"/>
  <c r="BZ12" i="3"/>
  <c r="CA12" i="3" s="1"/>
  <c r="BZ11" i="3"/>
  <c r="CA11" i="3" s="1"/>
  <c r="BZ10" i="3"/>
  <c r="CA10" i="3" s="1"/>
  <c r="BZ9" i="3"/>
  <c r="CA9" i="3" s="1"/>
  <c r="BZ8" i="3"/>
  <c r="CA8" i="3" s="1"/>
  <c r="BY10" i="3"/>
  <c r="BY17" i="3"/>
  <c r="BY16" i="3"/>
  <c r="BY15" i="3"/>
  <c r="BY14" i="3"/>
  <c r="BY13" i="3"/>
  <c r="BY12" i="3"/>
  <c r="BY11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 s="1"/>
  <c r="BT16" i="3"/>
  <c r="BU16" i="3" s="1"/>
  <c r="BT15" i="3"/>
  <c r="BU15" i="3" s="1"/>
  <c r="BT14" i="3"/>
  <c r="BU14" i="3" s="1"/>
  <c r="BT13" i="3"/>
  <c r="BU13" i="3" s="1"/>
  <c r="BT12" i="3"/>
  <c r="BU12" i="3" s="1"/>
  <c r="BT11" i="3"/>
  <c r="BU11" i="3" s="1"/>
  <c r="BT10" i="3"/>
  <c r="BU10" i="3" s="1"/>
  <c r="BT9" i="3"/>
  <c r="BU9" i="3" s="1"/>
  <c r="BT8" i="3"/>
  <c r="BU8" i="3" s="1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N19" i="2"/>
  <c r="AO13" i="2" s="1"/>
  <c r="AZ19" i="2"/>
  <c r="BA16" i="2" s="1"/>
  <c r="AX19" i="2"/>
  <c r="AY13" i="2" s="1"/>
  <c r="AV19" i="2"/>
  <c r="AW16" i="2" s="1"/>
  <c r="AT19" i="2"/>
  <c r="AU11" i="2" s="1"/>
  <c r="AR19" i="2"/>
  <c r="AS12" i="2" s="1"/>
  <c r="AP17" i="2"/>
  <c r="AP8" i="2"/>
  <c r="AP9" i="2"/>
  <c r="AP10" i="2"/>
  <c r="AP11" i="2"/>
  <c r="AP12" i="2"/>
  <c r="AP13" i="2"/>
  <c r="AP14" i="2"/>
  <c r="AP15" i="2"/>
  <c r="AP16" i="2"/>
  <c r="AL19" i="2"/>
  <c r="AM13" i="2" s="1"/>
  <c r="X17" i="2"/>
  <c r="X8" i="2"/>
  <c r="X9" i="2"/>
  <c r="X10" i="2"/>
  <c r="X11" i="2"/>
  <c r="X12" i="2"/>
  <c r="X13" i="2"/>
  <c r="X14" i="2"/>
  <c r="X15" i="2"/>
  <c r="X16" i="2"/>
  <c r="V19" i="2"/>
  <c r="W16" i="2" s="1"/>
  <c r="T19" i="2"/>
  <c r="U13" i="2" s="1"/>
  <c r="B19" i="2"/>
  <c r="C12" i="2" s="1"/>
  <c r="AP21" i="2"/>
  <c r="F8" i="2"/>
  <c r="F9" i="2"/>
  <c r="F10" i="2"/>
  <c r="F11" i="2"/>
  <c r="F12" i="2"/>
  <c r="F13" i="2"/>
  <c r="F14" i="2"/>
  <c r="F15" i="2"/>
  <c r="F16" i="2"/>
  <c r="F17" i="2"/>
  <c r="D19" i="2"/>
  <c r="E8" i="2" s="1"/>
  <c r="AV22" i="2"/>
  <c r="AV23" i="2" s="1"/>
  <c r="D22" i="3"/>
  <c r="BX22" i="3"/>
  <c r="BV22" i="3"/>
  <c r="CD22" i="3"/>
  <c r="CB22" i="3"/>
  <c r="CJ22" i="3"/>
  <c r="CH22" i="3"/>
  <c r="X21" i="2"/>
  <c r="BR22" i="3"/>
  <c r="BP22" i="3"/>
  <c r="CN22" i="3"/>
  <c r="CP22" i="3"/>
  <c r="CX22" i="3"/>
  <c r="CX23" i="3" s="1"/>
  <c r="CV22" i="3"/>
  <c r="CT22" i="3"/>
  <c r="B22" i="3"/>
  <c r="DB22" i="3"/>
  <c r="CZ22" i="3"/>
  <c r="DH22" i="3"/>
  <c r="DF22" i="3"/>
  <c r="DT22" i="3"/>
  <c r="DR22" i="3"/>
  <c r="DL22" i="3"/>
  <c r="DN22" i="3"/>
  <c r="DX22" i="3"/>
  <c r="DZ22" i="3"/>
  <c r="EH22" i="3"/>
  <c r="EH23" i="3" s="1"/>
  <c r="EN22" i="3"/>
  <c r="EN23" i="3" s="1"/>
  <c r="ET22" i="3"/>
  <c r="ET23" i="3" s="1"/>
  <c r="EZ22" i="3"/>
  <c r="EZ23" i="3" s="1"/>
  <c r="FF22" i="3"/>
  <c r="FF23" i="3" s="1"/>
  <c r="FB22" i="3"/>
  <c r="FD22" i="3"/>
  <c r="EV22" i="3"/>
  <c r="EX22" i="3"/>
  <c r="EP22" i="3"/>
  <c r="ER22" i="3"/>
  <c r="EJ22" i="3"/>
  <c r="EL22" i="3"/>
  <c r="ED22" i="3"/>
  <c r="EF22" i="3"/>
  <c r="AU12" i="2" l="1"/>
  <c r="AK19" i="2"/>
  <c r="AE19" i="2"/>
  <c r="FC22" i="3"/>
  <c r="AO9" i="2"/>
  <c r="AR22" i="2"/>
  <c r="AR23" i="2" s="1"/>
  <c r="EE22" i="3"/>
  <c r="EI22" i="3"/>
  <c r="EM22" i="3"/>
  <c r="FE22" i="3"/>
  <c r="EO22" i="3"/>
  <c r="DY22" i="3"/>
  <c r="BZ22" i="3"/>
  <c r="BZ23" i="3" s="1"/>
  <c r="DS22" i="3"/>
  <c r="CL22" i="3"/>
  <c r="CL23" i="3" s="1"/>
  <c r="DO22" i="3"/>
  <c r="EK22" i="3"/>
  <c r="DM22" i="3"/>
  <c r="EA22" i="3"/>
  <c r="EB22" i="3"/>
  <c r="EB23" i="3" s="1"/>
  <c r="E14" i="3"/>
  <c r="DP22" i="3"/>
  <c r="DP23" i="3" s="1"/>
  <c r="DU22" i="3"/>
  <c r="EG22" i="3"/>
  <c r="EQ22" i="3"/>
  <c r="ES22" i="3"/>
  <c r="EU22" i="3"/>
  <c r="EW22" i="3"/>
  <c r="EY22" i="3"/>
  <c r="FA22" i="3"/>
  <c r="FG22" i="3"/>
  <c r="E16" i="3"/>
  <c r="AN22" i="2"/>
  <c r="AO12" i="2"/>
  <c r="AS10" i="2"/>
  <c r="C11" i="2"/>
  <c r="AO14" i="2"/>
  <c r="AO15" i="2"/>
  <c r="AS11" i="2"/>
  <c r="E13" i="2"/>
  <c r="E9" i="2"/>
  <c r="AS16" i="2"/>
  <c r="AW9" i="2"/>
  <c r="E17" i="2"/>
  <c r="AS13" i="2"/>
  <c r="F19" i="2"/>
  <c r="G9" i="2" s="1"/>
  <c r="AS8" i="2"/>
  <c r="AS15" i="2"/>
  <c r="BA11" i="2"/>
  <c r="AZ22" i="2"/>
  <c r="AZ23" i="2" s="1"/>
  <c r="E14" i="2"/>
  <c r="B22" i="2"/>
  <c r="T22" i="2"/>
  <c r="C9" i="2"/>
  <c r="AW13" i="2"/>
  <c r="AY10" i="2"/>
  <c r="BA10" i="2"/>
  <c r="AW15" i="2"/>
  <c r="AY12" i="2"/>
  <c r="C10" i="2"/>
  <c r="E12" i="2"/>
  <c r="U14" i="2"/>
  <c r="AW17" i="2"/>
  <c r="AY14" i="2"/>
  <c r="BA17" i="2"/>
  <c r="AM14" i="2"/>
  <c r="G11" i="2"/>
  <c r="C13" i="2"/>
  <c r="E15" i="2"/>
  <c r="E10" i="2"/>
  <c r="G17" i="2"/>
  <c r="AL22" i="2"/>
  <c r="U12" i="2"/>
  <c r="W10" i="2"/>
  <c r="W17" i="2"/>
  <c r="AM8" i="2"/>
  <c r="AM12" i="2"/>
  <c r="AM17" i="2"/>
  <c r="AS14" i="2"/>
  <c r="AU10" i="2"/>
  <c r="BA9" i="2"/>
  <c r="BA15" i="2"/>
  <c r="W11" i="2"/>
  <c r="W12" i="2"/>
  <c r="X19" i="2"/>
  <c r="Y10" i="2" s="1"/>
  <c r="AM10" i="2"/>
  <c r="AM15" i="2"/>
  <c r="AM9" i="2"/>
  <c r="C15" i="2"/>
  <c r="V22" i="2"/>
  <c r="U10" i="2"/>
  <c r="W9" i="2"/>
  <c r="W15" i="2"/>
  <c r="AM11" i="2"/>
  <c r="AM16" i="2"/>
  <c r="AP19" i="2"/>
  <c r="AQ16" i="2" s="1"/>
  <c r="BA12" i="2"/>
  <c r="AO10" i="2"/>
  <c r="G12" i="2"/>
  <c r="G13" i="2"/>
  <c r="U15" i="2"/>
  <c r="AU13" i="2"/>
  <c r="AW10" i="2"/>
  <c r="AY15" i="2"/>
  <c r="DD22" i="3"/>
  <c r="DD23" i="3" s="1"/>
  <c r="C17" i="2"/>
  <c r="C8" i="2"/>
  <c r="E11" i="2"/>
  <c r="D22" i="2"/>
  <c r="U8" i="2"/>
  <c r="U16" i="2"/>
  <c r="W13" i="2"/>
  <c r="AO16" i="2"/>
  <c r="AS9" i="2"/>
  <c r="AS17" i="2"/>
  <c r="AU14" i="2"/>
  <c r="AW11" i="2"/>
  <c r="AY8" i="2"/>
  <c r="AY16" i="2"/>
  <c r="BA13" i="2"/>
  <c r="E8" i="3"/>
  <c r="E10" i="3"/>
  <c r="CR22" i="3"/>
  <c r="CR23" i="3" s="1"/>
  <c r="E13" i="3"/>
  <c r="DV22" i="3"/>
  <c r="DV23" i="3" s="1"/>
  <c r="CF22" i="3"/>
  <c r="CF23" i="3" s="1"/>
  <c r="C16" i="2"/>
  <c r="U9" i="2"/>
  <c r="U17" i="2"/>
  <c r="W14" i="2"/>
  <c r="AO8" i="2"/>
  <c r="AO17" i="2"/>
  <c r="AU15" i="2"/>
  <c r="AW12" i="2"/>
  <c r="AY9" i="2"/>
  <c r="AY17" i="2"/>
  <c r="BA14" i="2"/>
  <c r="E11" i="3"/>
  <c r="C11" i="3"/>
  <c r="BT22" i="3"/>
  <c r="BT23" i="3" s="1"/>
  <c r="AU8" i="2"/>
  <c r="AU16" i="2"/>
  <c r="E12" i="3"/>
  <c r="AT22" i="2"/>
  <c r="AT23" i="2" s="1"/>
  <c r="C14" i="2"/>
  <c r="E16" i="2"/>
  <c r="U11" i="2"/>
  <c r="W8" i="2"/>
  <c r="AO11" i="2"/>
  <c r="AU9" i="2"/>
  <c r="AU17" i="2"/>
  <c r="AW14" i="2"/>
  <c r="AY11" i="2"/>
  <c r="BA8" i="2"/>
  <c r="E17" i="3"/>
  <c r="E9" i="3"/>
  <c r="DJ22" i="3"/>
  <c r="DJ23" i="3" s="1"/>
  <c r="AX22" i="2"/>
  <c r="AX23" i="2" s="1"/>
  <c r="AW8" i="2"/>
  <c r="C15" i="3"/>
  <c r="C16" i="3"/>
  <c r="F19" i="3"/>
  <c r="G16" i="3" s="1"/>
  <c r="DW22" i="3"/>
  <c r="BN22" i="3"/>
  <c r="BN23" i="3" s="1"/>
  <c r="C12" i="3"/>
  <c r="DQ22" i="3"/>
  <c r="EC22" i="3"/>
  <c r="F22" i="3"/>
  <c r="C8" i="3"/>
  <c r="C13" i="3"/>
  <c r="C17" i="3"/>
  <c r="C9" i="3"/>
  <c r="C14" i="3"/>
  <c r="BK17" i="3"/>
  <c r="BK16" i="3"/>
  <c r="BK15" i="3"/>
  <c r="BK14" i="3"/>
  <c r="BK13" i="3"/>
  <c r="BK12" i="3"/>
  <c r="BK11" i="3"/>
  <c r="BK10" i="3"/>
  <c r="BK9" i="3"/>
  <c r="BI9" i="3"/>
  <c r="BI12" i="3"/>
  <c r="BI14" i="3"/>
  <c r="BI8" i="3"/>
  <c r="BI17" i="3"/>
  <c r="BI10" i="3"/>
  <c r="BI15" i="3"/>
  <c r="BI13" i="3"/>
  <c r="BI16" i="3"/>
  <c r="G16" i="2" l="1"/>
  <c r="G14" i="2"/>
  <c r="AQ15" i="2"/>
  <c r="G9" i="3"/>
  <c r="G10" i="3"/>
  <c r="G17" i="3"/>
  <c r="G15" i="3"/>
  <c r="E19" i="3"/>
  <c r="Y14" i="2"/>
  <c r="Y9" i="2"/>
  <c r="Y17" i="2"/>
  <c r="Y16" i="2"/>
  <c r="Y12" i="2"/>
  <c r="Y13" i="2"/>
  <c r="Y8" i="2"/>
  <c r="X22" i="2"/>
  <c r="X23" i="2" s="1"/>
  <c r="F22" i="2"/>
  <c r="AM19" i="2"/>
  <c r="G8" i="2"/>
  <c r="G10" i="2"/>
  <c r="G15" i="2"/>
  <c r="Y11" i="2"/>
  <c r="AW19" i="2"/>
  <c r="AQ17" i="2"/>
  <c r="AQ13" i="2"/>
  <c r="BA19" i="2"/>
  <c r="AS19" i="2"/>
  <c r="E19" i="2"/>
  <c r="AQ11" i="2"/>
  <c r="AQ12" i="2"/>
  <c r="AP22" i="2"/>
  <c r="AP23" i="2" s="1"/>
  <c r="Y15" i="2"/>
  <c r="AQ8" i="2"/>
  <c r="AQ10" i="2"/>
  <c r="AQ9" i="2"/>
  <c r="AQ14" i="2"/>
  <c r="C19" i="3"/>
  <c r="C19" i="2"/>
  <c r="AU19" i="2"/>
  <c r="W19" i="2"/>
  <c r="AY19" i="2"/>
  <c r="AO19" i="2"/>
  <c r="U19" i="2"/>
  <c r="G12" i="3"/>
  <c r="G14" i="3"/>
  <c r="G8" i="3"/>
  <c r="G13" i="3"/>
  <c r="G11" i="3"/>
  <c r="AQ19" i="2" l="1"/>
  <c r="G19" i="3"/>
  <c r="G19" i="2"/>
  <c r="Y19" i="2"/>
  <c r="M11" i="3"/>
  <c r="L22" i="3"/>
  <c r="M12" i="3" l="1"/>
  <c r="M15" i="3"/>
  <c r="M16" i="3"/>
  <c r="M10" i="3"/>
  <c r="M8" i="3"/>
  <c r="M14" i="3"/>
  <c r="M17" i="3"/>
  <c r="M9" i="3"/>
  <c r="M13" i="3"/>
</calcChain>
</file>

<file path=xl/comments1.xml><?xml version="1.0" encoding="utf-8"?>
<comments xmlns="http://schemas.openxmlformats.org/spreadsheetml/2006/main">
  <authors>
    <author>Jenny</author>
  </authors>
  <commentList>
    <comment ref="DV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BT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DJ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AD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AJ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BT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BT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DP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FB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FD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FF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P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AV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BT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AD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AJ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AP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AV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BB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CR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CX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DJ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L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L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X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D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L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P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<sst xmlns="http://schemas.openxmlformats.org/spreadsheetml/2006/main" count="723" uniqueCount="195">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</sst>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1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vmlDrawing" Target="../drawings/vmlDrawing1.vm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printerSettings" Target="../printerSettings/printerSettings2.bin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comments" Target="../comments2.x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vmlDrawing" Target="../drawings/vmlDrawing2.vm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G81"/>
  <sheetViews>
    <sheetView tabSelected="1" zoomScale="60" zoomScaleNormal="60" workbookViewId="0">
      <selection activeCell="X34" sqref="X34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7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0.5" style="2" bestFit="1" customWidth="1"/>
    <col min="13" max="13" width="7.625" style="85" customWidth="1"/>
    <col min="14" max="14" width="8.7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0.5" style="2" bestFit="1" customWidth="1"/>
    <col min="19" max="19" width="7.625" style="85" customWidth="1"/>
    <col min="20" max="20" width="8.7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0.5" style="2" bestFit="1" customWidth="1"/>
    <col min="25" max="25" width="7.625" style="85" customWidth="1"/>
    <col min="26" max="26" width="8.7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0.5" style="2" bestFit="1" customWidth="1"/>
    <col min="31" max="31" width="7.625" style="85" customWidth="1"/>
    <col min="32" max="32" width="8.7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0.5" style="2" bestFit="1" customWidth="1"/>
    <col min="37" max="37" width="7.625" style="85" customWidth="1"/>
    <col min="38" max="38" width="8.7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0.5" style="2" bestFit="1" customWidth="1"/>
    <col min="43" max="43" width="7.625" style="85" customWidth="1"/>
    <col min="44" max="44" width="8.7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0.5" style="2" bestFit="1" customWidth="1"/>
    <col min="49" max="49" width="7.625" style="85" customWidth="1"/>
    <col min="50" max="50" width="8.7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0.5" style="2" bestFit="1" customWidth="1"/>
    <col min="55" max="55" width="7.625" style="85" customWidth="1"/>
    <col min="56" max="56" width="8.7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0.5" style="2" bestFit="1" customWidth="1"/>
    <col min="61" max="61" width="7.625" style="85" customWidth="1"/>
    <col min="62" max="62" width="8.7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75" style="2" customWidth="1"/>
    <col min="69" max="69" width="6.2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5.5" style="85" customWidth="1"/>
    <col min="74" max="74" width="8.75" style="2" customWidth="1"/>
    <col min="75" max="75" width="4.875" style="85" bestFit="1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4.875" style="85" bestFit="1" customWidth="1"/>
    <col min="80" max="80" width="6.75" style="2" bestFit="1" customWidth="1"/>
    <col min="81" max="81" width="6.125" style="85" customWidth="1"/>
    <col min="82" max="82" width="8.375" style="2" bestFit="1" customWidth="1"/>
    <col min="83" max="83" width="6.375" style="85" customWidth="1"/>
    <col min="84" max="84" width="10.5" style="2" bestFit="1" customWidth="1"/>
    <col min="85" max="85" width="6.625" style="85" customWidth="1"/>
    <col min="86" max="86" width="6.75" style="2" bestFit="1" customWidth="1"/>
    <col min="87" max="87" width="4.875" style="85" bestFit="1" customWidth="1"/>
    <col min="88" max="88" width="8.375" style="2" bestFit="1" customWidth="1"/>
    <col min="89" max="89" width="4.875" style="85" bestFit="1" customWidth="1"/>
    <col min="90" max="90" width="10.5" style="2" bestFit="1" customWidth="1"/>
    <col min="91" max="91" width="4.875" style="85" bestFit="1" customWidth="1"/>
    <col min="92" max="92" width="6.75" style="2" bestFit="1" customWidth="1"/>
    <col min="93" max="93" width="4.875" style="85" bestFit="1" customWidth="1"/>
    <col min="94" max="94" width="8.375" style="2" bestFit="1" customWidth="1"/>
    <col min="95" max="95" width="4.875" style="85" bestFit="1" customWidth="1"/>
    <col min="96" max="96" width="10.5" style="2" bestFit="1" customWidth="1"/>
    <col min="97" max="97" width="4.875" style="85" bestFit="1" customWidth="1"/>
    <col min="98" max="98" width="6.75" style="2" bestFit="1" customWidth="1"/>
    <col min="99" max="99" width="4.875" style="85" bestFit="1" customWidth="1"/>
    <col min="100" max="100" width="8.375" style="2" bestFit="1" customWidth="1"/>
    <col min="101" max="101" width="4.875" style="85" bestFit="1" customWidth="1"/>
    <col min="102" max="102" width="10.5" style="2" bestFit="1" customWidth="1"/>
    <col min="103" max="103" width="4.875" style="85" bestFit="1" customWidth="1"/>
    <col min="104" max="104" width="6.75" style="2" bestFit="1" customWidth="1"/>
    <col min="105" max="105" width="4.875" style="85" bestFit="1" customWidth="1"/>
    <col min="106" max="106" width="8.375" style="2" bestFit="1" customWidth="1"/>
    <col min="107" max="107" width="4.875" style="85" bestFit="1" customWidth="1"/>
    <col min="108" max="108" width="10.5" style="2" bestFit="1" customWidth="1"/>
    <col min="109" max="109" width="4.875" style="85" bestFit="1" customWidth="1"/>
    <col min="110" max="110" width="5.875" style="2" customWidth="1"/>
    <col min="111" max="111" width="5.875" style="85" customWidth="1"/>
    <col min="112" max="112" width="8.375" style="2" bestFit="1" customWidth="1"/>
    <col min="113" max="113" width="5.875" style="85" customWidth="1"/>
    <col min="114" max="114" width="10.5" style="2" bestFit="1" customWidth="1"/>
    <col min="115" max="115" width="5.875" style="85" customWidth="1"/>
    <col min="116" max="116" width="6.75" style="2" bestFit="1" customWidth="1"/>
    <col min="117" max="117" width="4.875" style="85" bestFit="1" customWidth="1"/>
    <col min="118" max="118" width="8.375" style="2" bestFit="1" customWidth="1"/>
    <col min="119" max="119" width="4.875" style="85" bestFit="1" customWidth="1"/>
    <col min="120" max="120" width="10.5" style="2" bestFit="1" customWidth="1"/>
    <col min="121" max="121" width="4.875" style="85" bestFit="1" customWidth="1"/>
    <col min="122" max="122" width="6.75" style="2" bestFit="1" customWidth="1"/>
    <col min="123" max="123" width="4.875" style="85" bestFit="1" customWidth="1"/>
    <col min="124" max="124" width="8.375" style="2" bestFit="1" customWidth="1"/>
    <col min="125" max="125" width="4.875" style="85" bestFit="1" customWidth="1"/>
    <col min="126" max="126" width="10.5" style="2" bestFit="1" customWidth="1"/>
    <col min="127" max="127" width="4.875" style="85" bestFit="1" customWidth="1"/>
    <col min="128" max="128" width="6.75" style="2" bestFit="1" customWidth="1"/>
    <col min="129" max="129" width="4.875" style="85" bestFit="1" customWidth="1"/>
    <col min="130" max="130" width="8.375" style="2" bestFit="1" customWidth="1"/>
    <col min="131" max="131" width="4.875" style="85" bestFit="1" customWidth="1"/>
    <col min="132" max="132" width="10.5" style="2" bestFit="1" customWidth="1"/>
    <col min="133" max="133" width="4.875" style="85" bestFit="1" customWidth="1"/>
    <col min="134" max="134" width="6.75" style="2" bestFit="1" customWidth="1"/>
    <col min="135" max="135" width="4.875" style="85" bestFit="1" customWidth="1"/>
    <col min="136" max="136" width="8.375" style="2" bestFit="1" customWidth="1"/>
    <col min="137" max="137" width="4.875" style="85" bestFit="1" customWidth="1"/>
    <col min="138" max="138" width="10.5" style="2" bestFit="1" customWidth="1"/>
    <col min="139" max="139" width="4.875" style="85" bestFit="1" customWidth="1"/>
    <col min="140" max="140" width="6.75" style="2" bestFit="1" customWidth="1"/>
    <col min="141" max="141" width="4.875" style="85" bestFit="1" customWidth="1"/>
    <col min="142" max="142" width="8.375" style="2" bestFit="1" customWidth="1"/>
    <col min="143" max="143" width="4.875" style="85" bestFit="1" customWidth="1"/>
    <col min="144" max="144" width="10.5" style="2" bestFit="1" customWidth="1"/>
    <col min="145" max="145" width="4.875" style="85" bestFit="1" customWidth="1"/>
    <col min="146" max="146" width="6.75" style="2" bestFit="1" customWidth="1"/>
    <col min="147" max="147" width="4.875" style="85" bestFit="1" customWidth="1"/>
    <col min="148" max="148" width="8.375" style="2" bestFit="1" customWidth="1"/>
    <col min="149" max="149" width="4.875" style="85" bestFit="1" customWidth="1"/>
    <col min="150" max="150" width="10.5" style="2" bestFit="1" customWidth="1"/>
    <col min="151" max="151" width="4.875" style="85" bestFit="1" customWidth="1"/>
    <col min="152" max="152" width="6.75" style="2" bestFit="1" customWidth="1"/>
    <col min="153" max="153" width="4.875" style="85" bestFit="1" customWidth="1"/>
    <col min="154" max="154" width="8.375" style="2" bestFit="1" customWidth="1"/>
    <col min="155" max="155" width="4.875" style="85" bestFit="1" customWidth="1"/>
    <col min="156" max="156" width="10.5" style="2" bestFit="1" customWidth="1"/>
    <col min="157" max="157" width="4.875" style="85" bestFit="1" customWidth="1"/>
    <col min="158" max="158" width="6.75" style="2" bestFit="1" customWidth="1"/>
    <col min="159" max="159" width="4.875" style="85" bestFit="1" customWidth="1"/>
    <col min="160" max="160" width="8.375" style="2" bestFit="1" customWidth="1"/>
    <col min="161" max="161" width="4.875" style="85" bestFit="1" customWidth="1"/>
    <col min="162" max="162" width="10.5" style="2" bestFit="1" customWidth="1"/>
    <col min="163" max="163" width="4.875" style="85" bestFit="1" customWidth="1"/>
    <col min="164" max="16384" width="10.625" style="2"/>
  </cols>
  <sheetData>
    <row r="1" spans="1:163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</row>
    <row r="2" spans="1:163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DA2" s="79"/>
      <c r="DC2" s="79"/>
      <c r="DE2" s="79"/>
      <c r="DG2" s="79"/>
      <c r="DI2" s="79"/>
      <c r="DK2" s="79"/>
      <c r="DM2" s="79"/>
      <c r="DO2" s="79"/>
      <c r="DQ2" s="79"/>
      <c r="DS2" s="79"/>
      <c r="DU2" s="79"/>
      <c r="DW2" s="79"/>
      <c r="DX2" s="48"/>
      <c r="DY2" s="79"/>
      <c r="EA2" s="79"/>
      <c r="EC2" s="79"/>
      <c r="ED2" s="49"/>
      <c r="EE2" s="79"/>
      <c r="EF2" s="49"/>
      <c r="EG2" s="79"/>
      <c r="EH2" s="48"/>
      <c r="EI2" s="79"/>
      <c r="EJ2" s="49"/>
      <c r="EK2" s="79"/>
      <c r="EL2" s="49"/>
      <c r="EM2" s="79"/>
      <c r="EN2" s="49"/>
      <c r="EO2" s="79"/>
      <c r="EP2" s="49"/>
      <c r="EQ2" s="79"/>
      <c r="ER2" s="49"/>
      <c r="ES2" s="79"/>
      <c r="ET2" s="49"/>
      <c r="EU2" s="79"/>
      <c r="EV2" s="49"/>
      <c r="EW2" s="79"/>
      <c r="EX2" s="49"/>
      <c r="EY2" s="79"/>
      <c r="EZ2" s="49"/>
      <c r="FA2" s="79"/>
      <c r="FB2" s="49"/>
      <c r="FC2" s="79"/>
      <c r="FD2" s="49"/>
      <c r="FE2" s="79"/>
      <c r="FF2" s="49"/>
      <c r="FG2" s="79"/>
    </row>
    <row r="3" spans="1:163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DA3" s="80"/>
      <c r="DC3" s="80"/>
      <c r="DE3" s="80"/>
      <c r="DG3" s="80"/>
      <c r="DI3" s="80"/>
      <c r="DK3" s="80"/>
      <c r="DM3" s="80"/>
      <c r="DO3" s="80"/>
      <c r="DQ3" s="80"/>
      <c r="DS3" s="80"/>
      <c r="DU3" s="80"/>
      <c r="DW3" s="80"/>
      <c r="DX3" s="5"/>
      <c r="DY3" s="80"/>
      <c r="EA3" s="80"/>
      <c r="EC3" s="80"/>
      <c r="ED3" s="15"/>
      <c r="EE3" s="80"/>
      <c r="EF3" s="15"/>
      <c r="EG3" s="80"/>
      <c r="EH3" s="5"/>
      <c r="EI3" s="80"/>
      <c r="EJ3" s="15"/>
      <c r="EK3" s="80"/>
      <c r="EL3" s="15"/>
      <c r="EM3" s="80"/>
      <c r="EN3" s="15"/>
      <c r="EO3" s="80"/>
      <c r="EP3" s="15"/>
      <c r="EQ3" s="80"/>
      <c r="ER3" s="15"/>
      <c r="ES3" s="80"/>
      <c r="ET3" s="15"/>
      <c r="EU3" s="80"/>
      <c r="EV3" s="15"/>
      <c r="EW3" s="80"/>
      <c r="EX3" s="15"/>
      <c r="EY3" s="80"/>
      <c r="EZ3" s="15"/>
      <c r="FA3" s="80"/>
      <c r="FB3" s="15"/>
      <c r="FC3" s="80"/>
      <c r="FD3" s="15"/>
      <c r="FE3" s="80"/>
      <c r="FF3" s="15"/>
      <c r="FG3" s="80"/>
    </row>
    <row r="4" spans="1:163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DA4" s="80"/>
      <c r="DC4" s="80"/>
      <c r="DE4" s="80"/>
      <c r="DG4" s="80"/>
      <c r="DI4" s="80"/>
      <c r="DK4" s="80"/>
      <c r="DM4" s="80"/>
      <c r="DO4" s="80"/>
      <c r="DQ4" s="80"/>
      <c r="DS4" s="80"/>
      <c r="DU4" s="80"/>
      <c r="DW4" s="80"/>
      <c r="DX4" s="5"/>
      <c r="DY4" s="80"/>
      <c r="EA4" s="80"/>
      <c r="EC4" s="80"/>
      <c r="ED4" s="15"/>
      <c r="EE4" s="80"/>
      <c r="EF4" s="15"/>
      <c r="EG4" s="80"/>
      <c r="EH4" s="5"/>
      <c r="EI4" s="80"/>
      <c r="EJ4" s="15"/>
      <c r="EK4" s="80"/>
      <c r="EL4" s="15"/>
      <c r="EM4" s="80"/>
      <c r="EN4" s="15"/>
      <c r="EO4" s="80"/>
      <c r="EP4" s="15"/>
      <c r="EQ4" s="80"/>
      <c r="ER4" s="15"/>
      <c r="ES4" s="80"/>
      <c r="ET4" s="15"/>
      <c r="EU4" s="80"/>
      <c r="EV4" s="15"/>
      <c r="EW4" s="80"/>
      <c r="EX4" s="15"/>
      <c r="EY4" s="80"/>
      <c r="EZ4" s="15"/>
      <c r="FA4" s="80"/>
      <c r="FB4" s="15"/>
      <c r="FC4" s="80"/>
      <c r="FD4" s="15"/>
      <c r="FE4" s="80"/>
      <c r="FF4" s="15"/>
      <c r="FG4" s="80"/>
    </row>
    <row r="5" spans="1:163" x14ac:dyDescent="0.25">
      <c r="A5" s="18"/>
      <c r="B5" s="167" t="s">
        <v>67</v>
      </c>
      <c r="C5" s="168"/>
      <c r="D5" s="168"/>
      <c r="E5" s="168"/>
      <c r="F5" s="168"/>
      <c r="G5" s="106"/>
      <c r="H5" s="160"/>
      <c r="I5" s="160"/>
      <c r="J5" s="160"/>
      <c r="K5" s="160"/>
      <c r="L5" s="160"/>
      <c r="M5" s="160"/>
      <c r="N5" s="166"/>
      <c r="O5" s="166"/>
      <c r="P5" s="166"/>
      <c r="Q5" s="166"/>
      <c r="R5" s="166"/>
      <c r="S5" s="166"/>
      <c r="T5" s="165"/>
      <c r="U5" s="165"/>
      <c r="V5" s="165"/>
      <c r="W5" s="165"/>
      <c r="X5" s="165"/>
      <c r="Y5" s="165"/>
      <c r="Z5" s="164"/>
      <c r="AA5" s="164"/>
      <c r="AB5" s="164"/>
      <c r="AC5" s="164"/>
      <c r="AD5" s="164"/>
      <c r="AE5" s="164"/>
      <c r="AF5" s="163"/>
      <c r="AG5" s="163"/>
      <c r="AH5" s="163"/>
      <c r="AI5" s="163"/>
      <c r="AJ5" s="163"/>
      <c r="AK5" s="163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1"/>
      <c r="AY5" s="161"/>
      <c r="AZ5" s="161"/>
      <c r="BA5" s="161"/>
      <c r="BB5" s="161"/>
      <c r="BC5" s="161"/>
      <c r="BD5" s="160"/>
      <c r="BE5" s="160"/>
      <c r="BF5" s="160"/>
      <c r="BG5" s="160"/>
      <c r="BH5" s="160"/>
      <c r="BI5" s="160"/>
      <c r="BJ5" s="108"/>
      <c r="BK5" s="108"/>
      <c r="BL5" s="108"/>
      <c r="BM5" s="108"/>
      <c r="BN5" s="108"/>
      <c r="BO5" s="108"/>
      <c r="BP5" s="176" t="s">
        <v>68</v>
      </c>
      <c r="BQ5" s="177"/>
      <c r="BR5" s="177"/>
      <c r="BS5" s="177"/>
      <c r="BT5" s="177"/>
      <c r="BU5" s="177"/>
      <c r="BV5" s="177"/>
      <c r="BW5" s="177"/>
      <c r="BX5" s="177"/>
      <c r="BY5" s="177"/>
      <c r="BZ5" s="177"/>
      <c r="CA5" s="177"/>
      <c r="CB5" s="177"/>
      <c r="CC5" s="177"/>
      <c r="CD5" s="177"/>
      <c r="CE5" s="177"/>
      <c r="CF5" s="177"/>
      <c r="CG5" s="177"/>
      <c r="CH5" s="177"/>
      <c r="CI5" s="177"/>
      <c r="CJ5" s="177"/>
      <c r="CK5" s="177"/>
      <c r="CL5" s="177"/>
      <c r="CM5" s="177"/>
      <c r="CN5" s="177"/>
      <c r="CO5" s="177"/>
      <c r="CP5" s="177"/>
      <c r="CQ5" s="177"/>
      <c r="CR5" s="177"/>
      <c r="CS5" s="177"/>
      <c r="CT5" s="177"/>
      <c r="CU5" s="177"/>
      <c r="CV5" s="177"/>
      <c r="CW5" s="177"/>
      <c r="CX5" s="177"/>
      <c r="CY5" s="177"/>
      <c r="CZ5" s="177"/>
      <c r="DA5" s="177"/>
      <c r="DB5" s="177"/>
      <c r="DC5" s="177"/>
      <c r="DD5" s="177"/>
      <c r="DE5" s="177"/>
      <c r="DF5" s="177"/>
      <c r="DG5" s="177"/>
      <c r="DH5" s="177"/>
      <c r="DI5" s="177"/>
      <c r="DJ5" s="177"/>
      <c r="DK5" s="177"/>
      <c r="DL5" s="177"/>
      <c r="DM5" s="177"/>
      <c r="DN5" s="177"/>
      <c r="DO5" s="177"/>
      <c r="DP5" s="177"/>
      <c r="DQ5" s="177"/>
      <c r="DR5" s="177"/>
      <c r="DS5" s="177"/>
      <c r="DT5" s="177"/>
      <c r="DU5" s="177"/>
      <c r="DV5" s="177"/>
      <c r="DW5" s="177"/>
      <c r="DX5" s="177"/>
      <c r="DY5" s="177"/>
      <c r="DZ5" s="177"/>
      <c r="EA5" s="177"/>
      <c r="EB5" s="177"/>
      <c r="EC5" s="177"/>
      <c r="ED5" s="177"/>
      <c r="EE5" s="177"/>
      <c r="EF5" s="177"/>
      <c r="EG5" s="177"/>
      <c r="EH5" s="177"/>
      <c r="EI5" s="177"/>
      <c r="EJ5" s="177"/>
      <c r="EK5" s="177"/>
      <c r="EL5" s="177"/>
      <c r="EM5" s="177"/>
      <c r="EN5" s="177"/>
      <c r="EO5" s="177"/>
      <c r="EP5" s="177"/>
      <c r="EQ5" s="177"/>
      <c r="ER5" s="177"/>
      <c r="ES5" s="177"/>
      <c r="ET5" s="177"/>
      <c r="EU5" s="177"/>
      <c r="EV5" s="177"/>
      <c r="EW5" s="177"/>
      <c r="EX5" s="177"/>
      <c r="EY5" s="177"/>
      <c r="EZ5" s="177"/>
      <c r="FA5" s="177"/>
      <c r="FB5" s="177"/>
      <c r="FC5" s="177"/>
      <c r="FD5" s="177"/>
      <c r="FE5" s="177"/>
      <c r="FF5" s="177"/>
      <c r="FG5" s="178"/>
    </row>
    <row r="6" spans="1:163" s="133" customFormat="1" x14ac:dyDescent="0.25">
      <c r="A6" s="131" t="s">
        <v>0</v>
      </c>
      <c r="B6" s="169">
        <v>43647</v>
      </c>
      <c r="C6" s="170"/>
      <c r="D6" s="170"/>
      <c r="E6" s="170"/>
      <c r="F6" s="170"/>
      <c r="G6" s="109"/>
      <c r="H6" s="171">
        <v>43944</v>
      </c>
      <c r="I6" s="172"/>
      <c r="J6" s="172"/>
      <c r="K6" s="172"/>
      <c r="L6" s="172"/>
      <c r="M6" s="173"/>
      <c r="N6" s="171">
        <v>43943</v>
      </c>
      <c r="O6" s="172"/>
      <c r="P6" s="172"/>
      <c r="Q6" s="172"/>
      <c r="R6" s="172"/>
      <c r="S6" s="173"/>
      <c r="T6" s="171">
        <v>43942</v>
      </c>
      <c r="U6" s="172"/>
      <c r="V6" s="172"/>
      <c r="W6" s="172"/>
      <c r="X6" s="172"/>
      <c r="Y6" s="173"/>
      <c r="Z6" s="171">
        <v>43940</v>
      </c>
      <c r="AA6" s="172"/>
      <c r="AB6" s="172"/>
      <c r="AC6" s="172"/>
      <c r="AD6" s="172"/>
      <c r="AE6" s="173"/>
      <c r="AF6" s="171">
        <v>43939</v>
      </c>
      <c r="AG6" s="172"/>
      <c r="AH6" s="172"/>
      <c r="AI6" s="172"/>
      <c r="AJ6" s="172"/>
      <c r="AK6" s="173"/>
      <c r="AL6" s="171">
        <v>43938</v>
      </c>
      <c r="AM6" s="172"/>
      <c r="AN6" s="172"/>
      <c r="AO6" s="172"/>
      <c r="AP6" s="172"/>
      <c r="AQ6" s="173"/>
      <c r="AR6" s="171">
        <v>43937</v>
      </c>
      <c r="AS6" s="172"/>
      <c r="AT6" s="172"/>
      <c r="AU6" s="172"/>
      <c r="AV6" s="172"/>
      <c r="AW6" s="173"/>
      <c r="AX6" s="171">
        <v>43934</v>
      </c>
      <c r="AY6" s="172"/>
      <c r="AZ6" s="172"/>
      <c r="BA6" s="172"/>
      <c r="BB6" s="172"/>
      <c r="BC6" s="173"/>
      <c r="BD6" s="171">
        <v>43931</v>
      </c>
      <c r="BE6" s="172"/>
      <c r="BF6" s="172"/>
      <c r="BG6" s="172"/>
      <c r="BH6" s="172"/>
      <c r="BI6" s="173"/>
      <c r="BJ6" s="171">
        <v>43930</v>
      </c>
      <c r="BK6" s="172"/>
      <c r="BL6" s="172"/>
      <c r="BM6" s="172"/>
      <c r="BN6" s="172"/>
      <c r="BO6" s="173"/>
      <c r="BP6" s="179">
        <v>43929</v>
      </c>
      <c r="BQ6" s="174"/>
      <c r="BR6" s="174"/>
      <c r="BS6" s="174"/>
      <c r="BT6" s="174"/>
      <c r="BU6" s="175"/>
      <c r="BV6" s="179">
        <v>43928</v>
      </c>
      <c r="BW6" s="174"/>
      <c r="BX6" s="174"/>
      <c r="BY6" s="174"/>
      <c r="BZ6" s="174"/>
      <c r="CA6" s="174"/>
      <c r="CB6" s="179">
        <v>43927</v>
      </c>
      <c r="CC6" s="174"/>
      <c r="CD6" s="174"/>
      <c r="CE6" s="174"/>
      <c r="CF6" s="174"/>
      <c r="CG6" s="175"/>
      <c r="CH6" s="179">
        <v>43926</v>
      </c>
      <c r="CI6" s="174"/>
      <c r="CJ6" s="174"/>
      <c r="CK6" s="174"/>
      <c r="CL6" s="174"/>
      <c r="CM6" s="175"/>
      <c r="CN6" s="179">
        <v>43923</v>
      </c>
      <c r="CO6" s="174"/>
      <c r="CP6" s="174"/>
      <c r="CQ6" s="174"/>
      <c r="CR6" s="174"/>
      <c r="CS6" s="175"/>
      <c r="CT6" s="179">
        <v>43922</v>
      </c>
      <c r="CU6" s="174"/>
      <c r="CV6" s="174"/>
      <c r="CW6" s="174"/>
      <c r="CX6" s="174"/>
      <c r="CY6" s="175"/>
      <c r="CZ6" s="179">
        <v>43921</v>
      </c>
      <c r="DA6" s="174"/>
      <c r="DB6" s="174"/>
      <c r="DC6" s="174"/>
      <c r="DD6" s="174"/>
      <c r="DE6" s="175"/>
      <c r="DF6" s="174">
        <v>43920</v>
      </c>
      <c r="DG6" s="174"/>
      <c r="DH6" s="174"/>
      <c r="DI6" s="174"/>
      <c r="DJ6" s="174"/>
      <c r="DK6" s="174"/>
      <c r="DL6" s="179">
        <v>43919</v>
      </c>
      <c r="DM6" s="174"/>
      <c r="DN6" s="174"/>
      <c r="DO6" s="174"/>
      <c r="DP6" s="174"/>
      <c r="DQ6" s="175"/>
      <c r="DR6" s="179">
        <v>43918</v>
      </c>
      <c r="DS6" s="174"/>
      <c r="DT6" s="174"/>
      <c r="DU6" s="174"/>
      <c r="DV6" s="174"/>
      <c r="DW6" s="175"/>
      <c r="DX6" s="179">
        <v>43917</v>
      </c>
      <c r="DY6" s="174"/>
      <c r="DZ6" s="174"/>
      <c r="EA6" s="174"/>
      <c r="EB6" s="174"/>
      <c r="EC6" s="175"/>
      <c r="ED6" s="174">
        <v>43916</v>
      </c>
      <c r="EE6" s="174"/>
      <c r="EF6" s="174"/>
      <c r="EG6" s="174"/>
      <c r="EH6" s="174"/>
      <c r="EI6" s="175"/>
      <c r="EJ6" s="179">
        <v>43915</v>
      </c>
      <c r="EK6" s="174"/>
      <c r="EL6" s="174"/>
      <c r="EM6" s="174"/>
      <c r="EN6" s="174"/>
      <c r="EO6" s="132"/>
      <c r="EP6" s="179">
        <v>43914</v>
      </c>
      <c r="EQ6" s="174"/>
      <c r="ER6" s="174"/>
      <c r="ES6" s="174"/>
      <c r="ET6" s="174"/>
      <c r="EU6" s="175"/>
      <c r="EV6" s="179">
        <v>43913</v>
      </c>
      <c r="EW6" s="174"/>
      <c r="EX6" s="174"/>
      <c r="EY6" s="174"/>
      <c r="EZ6" s="174"/>
      <c r="FA6" s="175"/>
      <c r="FB6" s="174">
        <v>43912</v>
      </c>
      <c r="FC6" s="174"/>
      <c r="FD6" s="174"/>
      <c r="FE6" s="174"/>
      <c r="FF6" s="174"/>
      <c r="FG6" s="175"/>
    </row>
    <row r="7" spans="1:163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81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36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81" t="s">
        <v>143</v>
      </c>
      <c r="CH7" s="6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81" t="s">
        <v>143</v>
      </c>
      <c r="CN7" s="6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81" t="s">
        <v>143</v>
      </c>
      <c r="CT7" s="6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81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2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136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2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2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</row>
    <row r="8" spans="1:163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1.2934937265554261E-2</v>
      </c>
      <c r="J8" s="57">
        <v>1</v>
      </c>
      <c r="K8" s="154">
        <f>J8/J$19*100</f>
        <v>1.8608113137327877E-2</v>
      </c>
      <c r="L8" s="59">
        <f>H8+J8</f>
        <v>2</v>
      </c>
      <c r="M8" s="156">
        <f>L8/L$19*100</f>
        <v>1.5261350629530712E-2</v>
      </c>
      <c r="N8" s="62">
        <v>1</v>
      </c>
      <c r="O8" s="154">
        <f>N8/N$19*100</f>
        <v>1.2953367875647668E-2</v>
      </c>
      <c r="P8" s="57">
        <v>1</v>
      </c>
      <c r="Q8" s="154">
        <f>P8/P$19*100</f>
        <v>1.8663680477790219E-2</v>
      </c>
      <c r="R8" s="59">
        <f>N8+P8</f>
        <v>2</v>
      </c>
      <c r="S8" s="156">
        <f>R8/R$19*100</f>
        <v>1.5292858235204159E-2</v>
      </c>
      <c r="T8" s="62">
        <v>1</v>
      </c>
      <c r="U8" s="154">
        <f>T8/T$19*100</f>
        <v>1.3320900492873319E-2</v>
      </c>
      <c r="V8" s="57">
        <v>1</v>
      </c>
      <c r="W8" s="154">
        <f>V8/V$19*100</f>
        <v>1.9504583577140629E-2</v>
      </c>
      <c r="X8" s="59">
        <f>T8+V8</f>
        <v>2</v>
      </c>
      <c r="Y8" s="156">
        <f>X8/X$19*100</f>
        <v>1.5830299192654742E-2</v>
      </c>
      <c r="Z8" s="62">
        <v>2</v>
      </c>
      <c r="AA8" s="154">
        <f>Z8/Z$19*100</f>
        <v>2.7240533914464723E-2</v>
      </c>
      <c r="AB8" s="57">
        <v>1</v>
      </c>
      <c r="AC8" s="154">
        <f>AB8/AB$19*100</f>
        <v>2.0197939810139363E-2</v>
      </c>
      <c r="AD8" s="59">
        <f>Z8+AB8</f>
        <v>3</v>
      </c>
      <c r="AE8" s="156">
        <f>AD8/AD$19*100</f>
        <v>2.4404132433092005E-2</v>
      </c>
      <c r="AF8" s="62">
        <v>1</v>
      </c>
      <c r="AG8" s="154">
        <f>AF8/AF$19*100</f>
        <v>1.4214641080312722E-2</v>
      </c>
      <c r="AH8" s="57">
        <v>1</v>
      </c>
      <c r="AI8" s="154">
        <f>AH8/AH$19*100</f>
        <v>2.1413276231263382E-2</v>
      </c>
      <c r="AJ8" s="59">
        <f>AF8+AH8</f>
        <v>2</v>
      </c>
      <c r="AK8" s="156">
        <f>AJ8/AJ$19*100</f>
        <v>1.7086715079026055E-2</v>
      </c>
      <c r="AL8" s="62">
        <v>0</v>
      </c>
      <c r="AM8" s="154">
        <f>AL8/AL$19*100</f>
        <v>0</v>
      </c>
      <c r="AN8" s="57">
        <v>1</v>
      </c>
      <c r="AO8" s="154">
        <f>AN8/AN$19*100</f>
        <v>2.2311468094600623E-2</v>
      </c>
      <c r="AP8" s="59">
        <f>AL8+AN8</f>
        <v>1</v>
      </c>
      <c r="AQ8" s="156">
        <f>AP8/AP$19*100</f>
        <v>8.913450396648542E-3</v>
      </c>
      <c r="AR8" s="62">
        <v>0</v>
      </c>
      <c r="AS8" s="154">
        <f>AR8/AR$19*100</f>
        <v>0</v>
      </c>
      <c r="AT8" s="57">
        <v>1</v>
      </c>
      <c r="AU8" s="154">
        <f>AT8/AT$19*100</f>
        <v>2.2593764121102578E-2</v>
      </c>
      <c r="AV8" s="59">
        <f>AR8+AT8</f>
        <v>1</v>
      </c>
      <c r="AW8" s="156">
        <f>AV8/AV$19*100</f>
        <v>9.0375056484410295E-3</v>
      </c>
      <c r="AX8" s="62">
        <v>0</v>
      </c>
      <c r="AY8" s="154">
        <f>AX8/AX$19*100</f>
        <v>0</v>
      </c>
      <c r="AZ8" s="57">
        <v>1</v>
      </c>
      <c r="BA8" s="154">
        <f>AZ8/AZ$19*100</f>
        <v>2.6831231553528307E-2</v>
      </c>
      <c r="BB8" s="59">
        <f>AX8+AZ8</f>
        <v>1</v>
      </c>
      <c r="BC8" s="156">
        <f>BB8/BB$19*100</f>
        <v>1.0455876202425763E-2</v>
      </c>
      <c r="BD8" s="62">
        <v>0</v>
      </c>
      <c r="BE8" s="154">
        <f>BD8/BD$19*100</f>
        <v>0</v>
      </c>
      <c r="BF8" s="57">
        <v>1</v>
      </c>
      <c r="BG8" s="154">
        <f>BF8/BF$19*100</f>
        <v>3.51000351000351E-2</v>
      </c>
      <c r="BH8" s="59">
        <f>BD8+BF8</f>
        <v>1</v>
      </c>
      <c r="BI8" s="156">
        <f>BH8/BH$19*100</f>
        <v>1.3774104683195591E-2</v>
      </c>
      <c r="BJ8" s="62">
        <v>0</v>
      </c>
      <c r="BK8" s="154">
        <f>BJ8/BJ$19*100</f>
        <v>0</v>
      </c>
      <c r="BL8" s="57">
        <v>1</v>
      </c>
      <c r="BM8" s="154">
        <f>BL8/BL$19*100</f>
        <v>3.5958288385472853E-2</v>
      </c>
      <c r="BN8" s="59">
        <f>BJ8+BL8</f>
        <v>1</v>
      </c>
      <c r="BO8" s="156">
        <f>BN8/BN$19*100</f>
        <v>1.4072614691809739E-2</v>
      </c>
      <c r="BP8" s="62">
        <v>0</v>
      </c>
      <c r="BQ8" s="154">
        <f>BP8/BP$19*100</f>
        <v>0</v>
      </c>
      <c r="BR8" s="57">
        <v>1</v>
      </c>
      <c r="BS8" s="154">
        <f>BR8/BR$19*100</f>
        <v>3.7707390648567124E-2</v>
      </c>
      <c r="BT8" s="59">
        <f>BP8+BR8</f>
        <v>1</v>
      </c>
      <c r="BU8" s="156">
        <f>BT8/BT$19*100</f>
        <v>1.4801657785671994E-2</v>
      </c>
      <c r="BV8" s="62">
        <v>0</v>
      </c>
      <c r="BW8" s="154">
        <f>BV8/BV$19*100</f>
        <v>0</v>
      </c>
      <c r="BX8" s="57">
        <v>1</v>
      </c>
      <c r="BY8" s="154">
        <f>BX8/BX$19*100</f>
        <v>4.4863167339614173E-2</v>
      </c>
      <c r="BZ8" s="59">
        <f>BV8+BX8</f>
        <v>1</v>
      </c>
      <c r="CA8" s="154">
        <f>BZ8/BZ$19*100</f>
        <v>1.6937669376693765E-2</v>
      </c>
      <c r="CB8" s="62">
        <v>0</v>
      </c>
      <c r="CC8" s="154">
        <f>CB8/CB$19*100</f>
        <v>0</v>
      </c>
      <c r="CD8" s="57">
        <v>1</v>
      </c>
      <c r="CE8" s="154">
        <f>CD8/CD$19*100</f>
        <v>5.4734537493158188E-2</v>
      </c>
      <c r="CF8" s="59">
        <f>CB8+CD8</f>
        <v>1</v>
      </c>
      <c r="CG8" s="156">
        <f>CF8/CF$19*100</f>
        <v>2.0088388911209322E-2</v>
      </c>
      <c r="CH8" s="62">
        <v>0</v>
      </c>
      <c r="CI8" s="154">
        <f>CH8/CH$19*100</f>
        <v>0</v>
      </c>
      <c r="CJ8" s="57">
        <v>1</v>
      </c>
      <c r="CK8" s="154">
        <f>CJ8/CJ$19*100</f>
        <v>5.5279159756771695E-2</v>
      </c>
      <c r="CL8" s="59">
        <f>CH8+CJ8</f>
        <v>1</v>
      </c>
      <c r="CM8" s="156">
        <f>CL8/CL$19*100</f>
        <v>2.0247013565499086E-2</v>
      </c>
      <c r="CN8" s="62">
        <v>0</v>
      </c>
      <c r="CO8" s="154">
        <f>CN8/CN$19*100</f>
        <v>0</v>
      </c>
      <c r="CP8" s="57">
        <v>1</v>
      </c>
      <c r="CQ8" s="154">
        <f>CP8/CP$19*100</f>
        <v>5.8072009291521488E-2</v>
      </c>
      <c r="CR8" s="59">
        <f>CN8+CP8</f>
        <v>1</v>
      </c>
      <c r="CS8" s="156">
        <f>CR8/CR$19*100</f>
        <v>2.1258503401360544E-2</v>
      </c>
      <c r="CT8" s="62">
        <v>0</v>
      </c>
      <c r="CU8" s="154">
        <f>CT8/CT$19*100</f>
        <v>0</v>
      </c>
      <c r="CV8" s="57">
        <v>1</v>
      </c>
      <c r="CW8" s="154">
        <f>CV8/CV$19*100</f>
        <v>6.0642813826561552E-2</v>
      </c>
      <c r="CX8" s="59">
        <v>0</v>
      </c>
      <c r="CY8" s="156">
        <f>CX8/CX$19*100</f>
        <v>0</v>
      </c>
      <c r="CZ8" s="62">
        <v>0</v>
      </c>
      <c r="DA8" s="154">
        <f>CZ8/CZ$19*100</f>
        <v>0</v>
      </c>
      <c r="DB8" s="57">
        <v>1</v>
      </c>
      <c r="DC8" s="154">
        <f>DB8/DB$19*100</f>
        <v>7.9302141157811257E-2</v>
      </c>
      <c r="DD8" s="59">
        <f>CZ8+DB8</f>
        <v>1</v>
      </c>
      <c r="DE8" s="156">
        <f>DD8/DD$19*100</f>
        <v>2.9446407538280327E-2</v>
      </c>
      <c r="DF8" s="57">
        <v>0</v>
      </c>
      <c r="DG8" s="154">
        <f>DF8/DF$19*100</f>
        <v>0</v>
      </c>
      <c r="DH8" s="57">
        <v>1</v>
      </c>
      <c r="DI8" s="154">
        <f>DH8/DH$19*100</f>
        <v>8.084074373484236E-2</v>
      </c>
      <c r="DJ8" s="59">
        <f t="shared" ref="DJ8:DJ13" si="0">DF8+DH8</f>
        <v>1</v>
      </c>
      <c r="DK8" s="154">
        <f>DJ8/DJ$19*100</f>
        <v>2.9967036260113877E-2</v>
      </c>
      <c r="DL8" s="62">
        <v>0</v>
      </c>
      <c r="DM8" s="154">
        <f>DL8/DL$19*100</f>
        <v>0</v>
      </c>
      <c r="DN8" s="57">
        <v>0</v>
      </c>
      <c r="DO8" s="154">
        <f>DN8/DN$19*100</f>
        <v>0</v>
      </c>
      <c r="DP8" s="59">
        <f t="shared" ref="DP8:DP15" si="1">DL8+DN8</f>
        <v>0</v>
      </c>
      <c r="DQ8" s="156">
        <f>DP8/DP$19*100</f>
        <v>0</v>
      </c>
      <c r="DR8" s="62">
        <v>0</v>
      </c>
      <c r="DS8" s="154">
        <f>DR8/DR$19*100</f>
        <v>0</v>
      </c>
      <c r="DT8" s="57">
        <v>0</v>
      </c>
      <c r="DU8" s="154">
        <f>DT8/DT$19*100</f>
        <v>0</v>
      </c>
      <c r="DV8" s="59">
        <v>0</v>
      </c>
      <c r="DW8" s="156">
        <f>DV8/DV$19*100</f>
        <v>0</v>
      </c>
      <c r="DX8" s="62">
        <v>0</v>
      </c>
      <c r="DY8" s="154">
        <f>DX8/DX$19*100</f>
        <v>0</v>
      </c>
      <c r="DZ8" s="57">
        <v>0</v>
      </c>
      <c r="EA8" s="154">
        <f>DZ8/DZ$19*100</f>
        <v>0</v>
      </c>
      <c r="EB8" s="59">
        <f>DX8+DZ8</f>
        <v>0</v>
      </c>
      <c r="EC8" s="156">
        <f>EB8/EB$19*100</f>
        <v>0</v>
      </c>
      <c r="ED8" s="57">
        <v>0</v>
      </c>
      <c r="EE8" s="154">
        <f>ED8/ED$19*100</f>
        <v>0</v>
      </c>
      <c r="EF8" s="57">
        <v>1</v>
      </c>
      <c r="EG8" s="154">
        <f>EF8/EF$19*100</f>
        <v>0.19342359767891684</v>
      </c>
      <c r="EH8" s="59">
        <v>1</v>
      </c>
      <c r="EI8" s="156">
        <f>EH8/EH$19*100</f>
        <v>7.3152889539136803E-2</v>
      </c>
      <c r="EJ8" s="62">
        <v>0</v>
      </c>
      <c r="EK8" s="154">
        <f>EJ8/EJ$19*100</f>
        <v>0</v>
      </c>
      <c r="EL8" s="57">
        <v>1</v>
      </c>
      <c r="EM8" s="154">
        <f>EL8/EL$19*100</f>
        <v>0.20080321285140559</v>
      </c>
      <c r="EN8" s="59">
        <v>1</v>
      </c>
      <c r="EO8" s="156">
        <f>EN8/EN$19*100</f>
        <v>7.5414781297134248E-2</v>
      </c>
      <c r="EP8" s="62">
        <v>0</v>
      </c>
      <c r="EQ8" s="154">
        <f>EP8/EP$19*100</f>
        <v>0</v>
      </c>
      <c r="ER8" s="57">
        <v>1</v>
      </c>
      <c r="ES8" s="154">
        <f>ER8/ER$19*100</f>
        <v>0.30211480362537763</v>
      </c>
      <c r="ET8" s="59">
        <v>1</v>
      </c>
      <c r="EU8" s="156">
        <f>ET8/ET$19*100</f>
        <v>0.10893246187363835</v>
      </c>
      <c r="EV8" s="62">
        <v>0</v>
      </c>
      <c r="EW8" s="154">
        <f>EV8/EV$19*100</f>
        <v>0</v>
      </c>
      <c r="EX8" s="57">
        <v>1</v>
      </c>
      <c r="EY8" s="154">
        <f>EX8/EX$19*100</f>
        <v>0.31746031746031744</v>
      </c>
      <c r="EZ8" s="59">
        <v>1</v>
      </c>
      <c r="FA8" s="156">
        <f>EZ8/EZ$19*100</f>
        <v>0.11481056257175661</v>
      </c>
      <c r="FB8" s="57">
        <v>0</v>
      </c>
      <c r="FC8" s="154">
        <f>FB8/FB$19*100</f>
        <v>0</v>
      </c>
      <c r="FD8" s="57">
        <v>1</v>
      </c>
      <c r="FE8" s="154">
        <f>FD8/FD$19*100</f>
        <v>0.34843205574912894</v>
      </c>
      <c r="FF8" s="59">
        <v>1</v>
      </c>
      <c r="FG8" s="155">
        <f>FF8/FF$19*100</f>
        <v>0.12422360248447205</v>
      </c>
    </row>
    <row r="9" spans="1:163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1</v>
      </c>
      <c r="I9" s="154">
        <f>H9/H$19*100</f>
        <v>1.2934937265554261E-2</v>
      </c>
      <c r="J9" s="57">
        <v>2</v>
      </c>
      <c r="K9" s="154">
        <f>J9/J$19*100</f>
        <v>3.7216226274655755E-2</v>
      </c>
      <c r="L9" s="59">
        <f t="shared" ref="L9:L17" si="3">H9+J9</f>
        <v>3</v>
      </c>
      <c r="M9" s="156">
        <f>L9/L$19*100</f>
        <v>2.2892025944296072E-2</v>
      </c>
      <c r="N9" s="62">
        <v>1</v>
      </c>
      <c r="O9" s="154">
        <f>N9/N$19*100</f>
        <v>1.2953367875647668E-2</v>
      </c>
      <c r="P9" s="57">
        <v>2</v>
      </c>
      <c r="Q9" s="154">
        <f>P9/P$19*100</f>
        <v>3.7327360955580438E-2</v>
      </c>
      <c r="R9" s="59">
        <f t="shared" ref="R9:R17" si="4">N9+P9</f>
        <v>3</v>
      </c>
      <c r="S9" s="156">
        <f>R9/R$19*100</f>
        <v>2.2939287352806238E-2</v>
      </c>
      <c r="T9" s="62">
        <v>1</v>
      </c>
      <c r="U9" s="154">
        <f>T9/T$19*100</f>
        <v>1.3320900492873319E-2</v>
      </c>
      <c r="V9" s="57">
        <v>2</v>
      </c>
      <c r="W9" s="154">
        <f>V9/V$19*100</f>
        <v>3.9009167154281259E-2</v>
      </c>
      <c r="X9" s="59">
        <f t="shared" ref="X9:X15" si="5">T9+V9</f>
        <v>3</v>
      </c>
      <c r="Y9" s="156">
        <f>X9/X$19*100</f>
        <v>2.3745448788982111E-2</v>
      </c>
      <c r="Z9" s="62">
        <v>1</v>
      </c>
      <c r="AA9" s="154">
        <f>Z9/Z$19*100</f>
        <v>1.3620266957232362E-2</v>
      </c>
      <c r="AB9" s="57">
        <v>2</v>
      </c>
      <c r="AC9" s="154">
        <f>AB9/AB$19*100</f>
        <v>4.0395879620278727E-2</v>
      </c>
      <c r="AD9" s="59">
        <f t="shared" ref="AD9:AD17" si="6">Z9+AB9</f>
        <v>3</v>
      </c>
      <c r="AE9" s="156">
        <f>AD9/AD$19*100</f>
        <v>2.4404132433092005E-2</v>
      </c>
      <c r="AF9" s="62">
        <v>1</v>
      </c>
      <c r="AG9" s="154">
        <f>AF9/AF$19*100</f>
        <v>1.4214641080312722E-2</v>
      </c>
      <c r="AH9" s="57">
        <v>2</v>
      </c>
      <c r="AI9" s="154">
        <f>AH9/AH$19*100</f>
        <v>4.2826552462526764E-2</v>
      </c>
      <c r="AJ9" s="59">
        <f t="shared" ref="AJ9:AJ17" si="7">AF9+AH9</f>
        <v>3</v>
      </c>
      <c r="AK9" s="156">
        <f>AJ9/AJ$19*100</f>
        <v>2.5630072618539085E-2</v>
      </c>
      <c r="AL9" s="62">
        <v>1</v>
      </c>
      <c r="AM9" s="154">
        <f>AL9/AL$19*100</f>
        <v>1.4843402107763099E-2</v>
      </c>
      <c r="AN9" s="57">
        <v>1</v>
      </c>
      <c r="AO9" s="154">
        <f>AN9/AN$19*100</f>
        <v>2.2311468094600623E-2</v>
      </c>
      <c r="AP9" s="59">
        <f t="shared" ref="AP9:AP17" si="8">AL9+AN9</f>
        <v>2</v>
      </c>
      <c r="AQ9" s="156">
        <f>AP9/AP$19*100</f>
        <v>1.7826900793297084E-2</v>
      </c>
      <c r="AR9" s="62">
        <v>1</v>
      </c>
      <c r="AS9" s="154">
        <f>AR9/AR$19*100</f>
        <v>1.5062509414068384E-2</v>
      </c>
      <c r="AT9" s="57">
        <v>1</v>
      </c>
      <c r="AU9" s="154">
        <f>AT9/AT$19*100</f>
        <v>2.2593764121102578E-2</v>
      </c>
      <c r="AV9" s="59">
        <f t="shared" ref="AV9:AV17" si="9">AR9+AT9</f>
        <v>2</v>
      </c>
      <c r="AW9" s="156">
        <f>AV9/AV$19*100</f>
        <v>1.8075011296882059E-2</v>
      </c>
      <c r="AX9" s="62">
        <v>0</v>
      </c>
      <c r="AY9" s="154">
        <f>AX9/AX$19*100</f>
        <v>0</v>
      </c>
      <c r="AZ9" s="57">
        <v>1</v>
      </c>
      <c r="BA9" s="154">
        <f>AZ9/AZ$19*100</f>
        <v>2.6831231553528307E-2</v>
      </c>
      <c r="BB9" s="59">
        <f t="shared" ref="BB9:BB17" si="10">AX9+AZ9</f>
        <v>1</v>
      </c>
      <c r="BC9" s="156">
        <f>BB9/BB$19*100</f>
        <v>1.0455876202425763E-2</v>
      </c>
      <c r="BD9" s="62">
        <v>0</v>
      </c>
      <c r="BE9" s="154">
        <f>BD9/BD$19*100</f>
        <v>0</v>
      </c>
      <c r="BF9" s="57">
        <v>1</v>
      </c>
      <c r="BG9" s="154">
        <f>BF9/BF$19*100</f>
        <v>3.51000351000351E-2</v>
      </c>
      <c r="BH9" s="59">
        <f t="shared" ref="BH9:BH17" si="11">BD9+BF9</f>
        <v>1</v>
      </c>
      <c r="BI9" s="156">
        <f>BH9/BH$19*100</f>
        <v>1.3774104683195591E-2</v>
      </c>
      <c r="BJ9" s="62">
        <v>0</v>
      </c>
      <c r="BK9" s="154">
        <f>BJ9/BJ$19*100</f>
        <v>0</v>
      </c>
      <c r="BL9" s="57">
        <v>1</v>
      </c>
      <c r="BM9" s="154">
        <f>BL9/BL$19*100</f>
        <v>3.5958288385472853E-2</v>
      </c>
      <c r="BN9" s="59">
        <f t="shared" ref="BN9:BN17" si="12">BJ9+BL9</f>
        <v>1</v>
      </c>
      <c r="BO9" s="156">
        <f>BN9/BN$19*100</f>
        <v>1.4072614691809739E-2</v>
      </c>
      <c r="BP9" s="62">
        <v>0</v>
      </c>
      <c r="BQ9" s="154">
        <f>BP9/BP$19*100</f>
        <v>0</v>
      </c>
      <c r="BR9" s="57">
        <v>1</v>
      </c>
      <c r="BS9" s="154">
        <f>BR9/BR$19*100</f>
        <v>3.7707390648567124E-2</v>
      </c>
      <c r="BT9" s="59">
        <f t="shared" ref="BT9:BT17" si="13">BP9+BR9</f>
        <v>1</v>
      </c>
      <c r="BU9" s="156">
        <f>BT9/BT$19*100</f>
        <v>1.4801657785671994E-2</v>
      </c>
      <c r="BV9" s="62">
        <v>0</v>
      </c>
      <c r="BW9" s="154">
        <f>BV9/BV$19*100</f>
        <v>0</v>
      </c>
      <c r="BX9" s="57">
        <v>1</v>
      </c>
      <c r="BY9" s="154">
        <f>BX9/BX$19*100</f>
        <v>4.4863167339614173E-2</v>
      </c>
      <c r="BZ9" s="59">
        <f t="shared" ref="BZ9:BZ17" si="14">BV9+BX9</f>
        <v>1</v>
      </c>
      <c r="CA9" s="154">
        <f>BZ9/BZ$19*100</f>
        <v>1.6937669376693765E-2</v>
      </c>
      <c r="CB9" s="62">
        <v>0</v>
      </c>
      <c r="CC9" s="154">
        <f>CB9/CB$19*100</f>
        <v>0</v>
      </c>
      <c r="CD9" s="57">
        <v>1</v>
      </c>
      <c r="CE9" s="154">
        <f>CD9/CD$19*100</f>
        <v>5.4734537493158188E-2</v>
      </c>
      <c r="CF9" s="59">
        <f t="shared" ref="CF9:CF17" si="15">CB9+CD9</f>
        <v>1</v>
      </c>
      <c r="CG9" s="156">
        <f>CF9/CF$19*100</f>
        <v>2.0088388911209322E-2</v>
      </c>
      <c r="CH9" s="62">
        <v>0</v>
      </c>
      <c r="CI9" s="154">
        <f>CH9/CH$19*100</f>
        <v>0</v>
      </c>
      <c r="CJ9" s="57">
        <v>1</v>
      </c>
      <c r="CK9" s="154">
        <f>CJ9/CJ$19*100</f>
        <v>5.5279159756771695E-2</v>
      </c>
      <c r="CL9" s="59">
        <f t="shared" ref="CL9:CL17" si="16">CH9+CJ9</f>
        <v>1</v>
      </c>
      <c r="CM9" s="156">
        <f>CL9/CL$19*100</f>
        <v>2.0247013565499086E-2</v>
      </c>
      <c r="CN9" s="62">
        <v>0</v>
      </c>
      <c r="CO9" s="154">
        <f>CN9/CN$19*100</f>
        <v>0</v>
      </c>
      <c r="CP9" s="57">
        <v>1</v>
      </c>
      <c r="CQ9" s="154">
        <f>CP9/CP$19*100</f>
        <v>5.8072009291521488E-2</v>
      </c>
      <c r="CR9" s="59">
        <f t="shared" ref="CR9:CR17" si="17">CN9+CP9</f>
        <v>1</v>
      </c>
      <c r="CS9" s="156">
        <f>CR9/CR$19*100</f>
        <v>2.1258503401360544E-2</v>
      </c>
      <c r="CT9" s="62">
        <v>0</v>
      </c>
      <c r="CU9" s="154">
        <f>CT9/CT$19*100</f>
        <v>0</v>
      </c>
      <c r="CV9" s="57">
        <v>1</v>
      </c>
      <c r="CW9" s="154">
        <f>CV9/CV$19*100</f>
        <v>6.0642813826561552E-2</v>
      </c>
      <c r="CX9" s="59">
        <v>1</v>
      </c>
      <c r="CY9" s="156">
        <f>CX9/CX$19*100</f>
        <v>2.2930520522815866E-2</v>
      </c>
      <c r="CZ9" s="62">
        <v>0</v>
      </c>
      <c r="DA9" s="154">
        <f>CZ9/CZ$19*100</f>
        <v>0</v>
      </c>
      <c r="DB9" s="57">
        <v>1</v>
      </c>
      <c r="DC9" s="154">
        <f>DB9/DB$19*100</f>
        <v>7.9302141157811257E-2</v>
      </c>
      <c r="DD9" s="59">
        <f>CZ9+DB9</f>
        <v>1</v>
      </c>
      <c r="DE9" s="156">
        <f>DD9/DD$19*100</f>
        <v>2.9446407538280327E-2</v>
      </c>
      <c r="DF9" s="57">
        <v>0</v>
      </c>
      <c r="DG9" s="154">
        <f>DF9/DF$19*100</f>
        <v>0</v>
      </c>
      <c r="DH9" s="57">
        <v>1</v>
      </c>
      <c r="DI9" s="154">
        <f>DH9/DH$19*100</f>
        <v>8.084074373484236E-2</v>
      </c>
      <c r="DJ9" s="59">
        <f t="shared" si="0"/>
        <v>1</v>
      </c>
      <c r="DK9" s="154">
        <f>DJ9/DJ$19*100</f>
        <v>2.9967036260113877E-2</v>
      </c>
      <c r="DL9" s="62">
        <v>0</v>
      </c>
      <c r="DM9" s="154">
        <f>DL9/DL$19*100</f>
        <v>0</v>
      </c>
      <c r="DN9" s="57">
        <v>1</v>
      </c>
      <c r="DO9" s="154">
        <f>DN9/DN$19*100</f>
        <v>9.765625E-2</v>
      </c>
      <c r="DP9" s="59">
        <f t="shared" si="1"/>
        <v>1</v>
      </c>
      <c r="DQ9" s="156">
        <f>DP9/DP$19*100</f>
        <v>3.5919540229885055E-2</v>
      </c>
      <c r="DR9" s="62">
        <v>0</v>
      </c>
      <c r="DS9" s="154">
        <f>DR9/DR$19*100</f>
        <v>0</v>
      </c>
      <c r="DT9" s="57">
        <v>1</v>
      </c>
      <c r="DU9" s="154">
        <f>DT9/DT$19*100</f>
        <v>9.9009900990099015E-2</v>
      </c>
      <c r="DV9" s="59">
        <v>1</v>
      </c>
      <c r="DW9" s="156">
        <f>DV9/DV$19*100</f>
        <v>3.6589828027808267E-2</v>
      </c>
      <c r="DX9" s="62">
        <v>0</v>
      </c>
      <c r="DY9" s="154">
        <f>DX9/DX$19*100</f>
        <v>0</v>
      </c>
      <c r="DZ9" s="57">
        <v>1</v>
      </c>
      <c r="EA9" s="154">
        <f>DZ9/DZ$19*100</f>
        <v>0.18181818181818182</v>
      </c>
      <c r="EB9" s="59">
        <f t="shared" ref="EB9:EB17" si="18">DX9+DZ9</f>
        <v>1</v>
      </c>
      <c r="EC9" s="156">
        <f>EB9/EB$19*100</f>
        <v>6.9348127600554782E-2</v>
      </c>
      <c r="ED9" s="57">
        <v>4</v>
      </c>
      <c r="EE9" s="154">
        <f>ED9/ED$19*100</f>
        <v>0.47058823529411759</v>
      </c>
      <c r="EF9" s="57">
        <v>0</v>
      </c>
      <c r="EG9" s="154">
        <f>EF9/EF$19*100</f>
        <v>0</v>
      </c>
      <c r="EH9" s="59">
        <v>4</v>
      </c>
      <c r="EI9" s="156">
        <f>EH9/EH$19*100</f>
        <v>0.29261155815654721</v>
      </c>
      <c r="EJ9" s="62">
        <v>4</v>
      </c>
      <c r="EK9" s="154">
        <f>EJ9/EJ$19*100</f>
        <v>0.48309178743961351</v>
      </c>
      <c r="EL9" s="57">
        <v>0</v>
      </c>
      <c r="EM9" s="154">
        <f>EL9/EL$19*100</f>
        <v>0</v>
      </c>
      <c r="EN9" s="59">
        <v>4</v>
      </c>
      <c r="EO9" s="156">
        <f>EN9/EN$19*100</f>
        <v>0.30165912518853699</v>
      </c>
      <c r="EP9" s="62">
        <v>3</v>
      </c>
      <c r="EQ9" s="154">
        <f>EP9/EP$19*100</f>
        <v>0.51107325383304936</v>
      </c>
      <c r="ER9" s="57">
        <v>1</v>
      </c>
      <c r="ES9" s="154">
        <f>ER9/ER$19*100</f>
        <v>0.30211480362537763</v>
      </c>
      <c r="ET9" s="59">
        <v>4</v>
      </c>
      <c r="EU9" s="156">
        <f>ET9/ET$19*100</f>
        <v>0.4357298474945534</v>
      </c>
      <c r="EV9" s="62">
        <v>3</v>
      </c>
      <c r="EW9" s="154">
        <f>EV9/EV$19*100</f>
        <v>0.53956834532374098</v>
      </c>
      <c r="EX9" s="57">
        <v>1</v>
      </c>
      <c r="EY9" s="154">
        <f>EX9/EX$19*100</f>
        <v>0.31746031746031744</v>
      </c>
      <c r="EZ9" s="59">
        <v>4</v>
      </c>
      <c r="FA9" s="156">
        <f>EZ9/EZ$19*100</f>
        <v>0.45924225028702642</v>
      </c>
      <c r="FB9" s="57">
        <v>3</v>
      </c>
      <c r="FC9" s="154">
        <f>FB9/FB$19*100</f>
        <v>0.5791505791505791</v>
      </c>
      <c r="FD9" s="57">
        <v>1</v>
      </c>
      <c r="FE9" s="154">
        <f>FD9/FD$19*100</f>
        <v>0.34843205574912894</v>
      </c>
      <c r="FF9" s="59">
        <v>4</v>
      </c>
      <c r="FG9" s="156">
        <f>FF9/FF$19*100</f>
        <v>0.49689440993788819</v>
      </c>
    </row>
    <row r="10" spans="1:163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15</v>
      </c>
      <c r="I10" s="154">
        <f>H10/H$19*100</f>
        <v>0.19402405898331393</v>
      </c>
      <c r="J10" s="57">
        <v>10</v>
      </c>
      <c r="K10" s="154">
        <f>J10/J$19*100</f>
        <v>0.18608113137327875</v>
      </c>
      <c r="L10" s="59">
        <f t="shared" si="3"/>
        <v>25</v>
      </c>
      <c r="M10" s="156">
        <f>L10/L$19*100</f>
        <v>0.19076688286913393</v>
      </c>
      <c r="N10" s="62">
        <v>15</v>
      </c>
      <c r="O10" s="154">
        <f>N10/N$19*100</f>
        <v>0.19430051813471502</v>
      </c>
      <c r="P10" s="57">
        <v>10</v>
      </c>
      <c r="Q10" s="154">
        <f>P10/P$19*100</f>
        <v>0.1866368047779022</v>
      </c>
      <c r="R10" s="59">
        <f t="shared" si="4"/>
        <v>25</v>
      </c>
      <c r="S10" s="156">
        <f>R10/R$19*100</f>
        <v>0.19116072794005198</v>
      </c>
      <c r="T10" s="62">
        <v>15</v>
      </c>
      <c r="U10" s="154">
        <f>T10/T$19*100</f>
        <v>0.19981350739309978</v>
      </c>
      <c r="V10" s="57">
        <v>9</v>
      </c>
      <c r="W10" s="154">
        <f>V10/V$19*100</f>
        <v>0.17554125219426564</v>
      </c>
      <c r="X10" s="59">
        <f t="shared" si="5"/>
        <v>24</v>
      </c>
      <c r="Y10" s="156">
        <f>X10/X$19*100</f>
        <v>0.18996359031185689</v>
      </c>
      <c r="Z10" s="62">
        <v>18</v>
      </c>
      <c r="AA10" s="154">
        <f>Z10/Z$19*100</f>
        <v>0.2451648052301825</v>
      </c>
      <c r="AB10" s="57">
        <v>12</v>
      </c>
      <c r="AC10" s="154">
        <f>AB10/AB$19*100</f>
        <v>0.24237527772167242</v>
      </c>
      <c r="AD10" s="59">
        <f t="shared" si="6"/>
        <v>30</v>
      </c>
      <c r="AE10" s="156">
        <f>AD10/AD$19*100</f>
        <v>0.24404132433092002</v>
      </c>
      <c r="AF10" s="62">
        <v>15</v>
      </c>
      <c r="AG10" s="154">
        <f>AF10/AF$19*100</f>
        <v>0.21321961620469082</v>
      </c>
      <c r="AH10" s="57">
        <v>7</v>
      </c>
      <c r="AI10" s="154">
        <f>AH10/AH$19*100</f>
        <v>0.14989293361884368</v>
      </c>
      <c r="AJ10" s="59">
        <f t="shared" si="7"/>
        <v>22</v>
      </c>
      <c r="AK10" s="156">
        <f>AJ10/AJ$19*100</f>
        <v>0.18795386586928664</v>
      </c>
      <c r="AL10" s="62">
        <v>15</v>
      </c>
      <c r="AM10" s="154">
        <f>AL10/AL$19*100</f>
        <v>0.2226510316164465</v>
      </c>
      <c r="AN10" s="57">
        <v>5</v>
      </c>
      <c r="AO10" s="154">
        <f>AN10/AN$19*100</f>
        <v>0.11155734047300313</v>
      </c>
      <c r="AP10" s="59">
        <f t="shared" si="8"/>
        <v>20</v>
      </c>
      <c r="AQ10" s="156">
        <f>AP10/AP$19*100</f>
        <v>0.17826900793297085</v>
      </c>
      <c r="AR10" s="62">
        <v>15</v>
      </c>
      <c r="AS10" s="154">
        <f>AR10/AR$19*100</f>
        <v>0.22593764121102575</v>
      </c>
      <c r="AT10" s="57">
        <v>5</v>
      </c>
      <c r="AU10" s="154">
        <f>AT10/AT$19*100</f>
        <v>0.11296882060551287</v>
      </c>
      <c r="AV10" s="59">
        <f t="shared" si="9"/>
        <v>20</v>
      </c>
      <c r="AW10" s="156">
        <f>AV10/AV$19*100</f>
        <v>0.18075011296882063</v>
      </c>
      <c r="AX10" s="62">
        <v>12</v>
      </c>
      <c r="AY10" s="154">
        <f>AX10/AX$19*100</f>
        <v>0.20558506081891381</v>
      </c>
      <c r="AZ10" s="57">
        <v>5</v>
      </c>
      <c r="BA10" s="154">
        <f>AZ10/AZ$19*100</f>
        <v>0.13415615776764153</v>
      </c>
      <c r="BB10" s="59">
        <f t="shared" si="10"/>
        <v>17</v>
      </c>
      <c r="BC10" s="156">
        <f>BB10/BB$19*100</f>
        <v>0.17774989544123798</v>
      </c>
      <c r="BD10" s="62">
        <v>8</v>
      </c>
      <c r="BE10" s="154">
        <f>BD10/BD$19*100</f>
        <v>0.18136476989344819</v>
      </c>
      <c r="BF10" s="57">
        <v>3</v>
      </c>
      <c r="BG10" s="154">
        <f>BF10/BF$19*100</f>
        <v>0.10530010530010531</v>
      </c>
      <c r="BH10" s="59">
        <f t="shared" si="11"/>
        <v>11</v>
      </c>
      <c r="BI10" s="156">
        <f>BH10/BH$19*100</f>
        <v>0.15151515151515152</v>
      </c>
      <c r="BJ10" s="62">
        <v>8</v>
      </c>
      <c r="BK10" s="154">
        <f>BJ10/BJ$19*100</f>
        <v>0.18497109826589594</v>
      </c>
      <c r="BL10" s="57">
        <v>3</v>
      </c>
      <c r="BM10" s="154">
        <f>BL10/BL$19*100</f>
        <v>0.10787486515641855</v>
      </c>
      <c r="BN10" s="59">
        <f t="shared" si="12"/>
        <v>11</v>
      </c>
      <c r="BO10" s="156">
        <f>BN10/BN$19*100</f>
        <v>0.15479876160990713</v>
      </c>
      <c r="BP10" s="62">
        <v>8</v>
      </c>
      <c r="BQ10" s="154">
        <f>BP10/BP$19*100</f>
        <v>0.19493177387914229</v>
      </c>
      <c r="BR10" s="57">
        <v>3</v>
      </c>
      <c r="BS10" s="154">
        <f>BR10/BR$19*100</f>
        <v>0.11312217194570137</v>
      </c>
      <c r="BT10" s="59">
        <f t="shared" si="13"/>
        <v>11</v>
      </c>
      <c r="BU10" s="156">
        <f>BT10/BT$19*100</f>
        <v>0.16281823564239195</v>
      </c>
      <c r="BV10" s="62">
        <v>6</v>
      </c>
      <c r="BW10" s="154">
        <f>BV10/BV$19*100</f>
        <v>0.16326530612244899</v>
      </c>
      <c r="BX10" s="57">
        <v>3</v>
      </c>
      <c r="BY10" s="154">
        <f>BX10/BX$19*100</f>
        <v>0.13458950201884254</v>
      </c>
      <c r="BZ10" s="59">
        <f t="shared" si="14"/>
        <v>9</v>
      </c>
      <c r="CA10" s="154">
        <f>BZ10/BZ$19*100</f>
        <v>0.1524390243902439</v>
      </c>
      <c r="CB10" s="62">
        <v>5</v>
      </c>
      <c r="CC10" s="154">
        <f>CB10/CB$19*100</f>
        <v>0.15867978419549347</v>
      </c>
      <c r="CD10" s="57">
        <v>2</v>
      </c>
      <c r="CE10" s="154">
        <f>CD10/CD$19*100</f>
        <v>0.10946907498631638</v>
      </c>
      <c r="CF10" s="59">
        <f t="shared" si="15"/>
        <v>7</v>
      </c>
      <c r="CG10" s="156">
        <f>CF10/CF$19*100</f>
        <v>0.14061872237846523</v>
      </c>
      <c r="CH10" s="62">
        <v>5</v>
      </c>
      <c r="CI10" s="154">
        <f>CH10/CH$19*100</f>
        <v>0.15974440894568689</v>
      </c>
      <c r="CJ10" s="57">
        <v>1</v>
      </c>
      <c r="CK10" s="154">
        <f>CJ10/CJ$19*100</f>
        <v>5.5279159756771695E-2</v>
      </c>
      <c r="CL10" s="59">
        <f t="shared" si="16"/>
        <v>6</v>
      </c>
      <c r="CM10" s="156">
        <f>CL10/CL$19*100</f>
        <v>0.12148208139299453</v>
      </c>
      <c r="CN10" s="62">
        <v>5</v>
      </c>
      <c r="CO10" s="154">
        <f>CN10/CN$19*100</f>
        <v>0.16767270288397049</v>
      </c>
      <c r="CP10" s="57">
        <v>1</v>
      </c>
      <c r="CQ10" s="154">
        <f>CP10/CP$19*100</f>
        <v>5.8072009291521488E-2</v>
      </c>
      <c r="CR10" s="59">
        <f t="shared" si="17"/>
        <v>6</v>
      </c>
      <c r="CS10" s="156">
        <f>CR10/CR$19*100</f>
        <v>0.12755102040816327</v>
      </c>
      <c r="CT10" s="62">
        <v>5</v>
      </c>
      <c r="CU10" s="154">
        <f>CT10/CT$19*100</f>
        <v>0.17403411068569438</v>
      </c>
      <c r="CV10" s="57">
        <v>1</v>
      </c>
      <c r="CW10" s="154">
        <f>CV10/CV$19*100</f>
        <v>6.0642813826561552E-2</v>
      </c>
      <c r="CX10" s="59">
        <v>6</v>
      </c>
      <c r="CY10" s="156">
        <f>CX10/CX$19*100</f>
        <v>0.13758312313689522</v>
      </c>
      <c r="CZ10" s="62">
        <v>6</v>
      </c>
      <c r="DA10" s="154">
        <f>CZ10/CZ$19*100</f>
        <v>0.28103044496487117</v>
      </c>
      <c r="DB10" s="57">
        <v>0</v>
      </c>
      <c r="DC10" s="154">
        <f>DB10/DB$19*100</f>
        <v>0</v>
      </c>
      <c r="DD10" s="59">
        <f t="shared" ref="DD10:DD16" si="19">CZ10+DB10</f>
        <v>6</v>
      </c>
      <c r="DE10" s="156">
        <f>DD10/DD$19*100</f>
        <v>0.17667844522968199</v>
      </c>
      <c r="DF10" s="57">
        <v>6</v>
      </c>
      <c r="DG10" s="154">
        <f>DF10/DF$19*100</f>
        <v>0.28530670470756064</v>
      </c>
      <c r="DH10" s="57">
        <v>0</v>
      </c>
      <c r="DI10" s="154">
        <f>DH10/DH$19*100</f>
        <v>0</v>
      </c>
      <c r="DJ10" s="59">
        <f t="shared" si="0"/>
        <v>6</v>
      </c>
      <c r="DK10" s="154">
        <f>DJ10/DJ$19*100</f>
        <v>0.17980221756068324</v>
      </c>
      <c r="DL10" s="62">
        <v>6</v>
      </c>
      <c r="DM10" s="154">
        <f>DL10/DL$19*100</f>
        <v>0.34110289937464466</v>
      </c>
      <c r="DN10" s="57">
        <v>0</v>
      </c>
      <c r="DO10" s="154">
        <f>DN10/DN$19*100</f>
        <v>0</v>
      </c>
      <c r="DP10" s="59">
        <f t="shared" si="1"/>
        <v>6</v>
      </c>
      <c r="DQ10" s="156">
        <f>DP10/DP$19*100</f>
        <v>0.21551724137931033</v>
      </c>
      <c r="DR10" s="62">
        <v>6</v>
      </c>
      <c r="DS10" s="154">
        <f>DR10/DR$19*100</f>
        <v>0.3500583430571762</v>
      </c>
      <c r="DT10" s="57">
        <v>0</v>
      </c>
      <c r="DU10" s="154">
        <f>DT10/DT$19*100</f>
        <v>0</v>
      </c>
      <c r="DV10" s="59">
        <v>6</v>
      </c>
      <c r="DW10" s="156">
        <f>DV10/DV$19*100</f>
        <v>0.21953896816684962</v>
      </c>
      <c r="DX10" s="62">
        <v>4</v>
      </c>
      <c r="DY10" s="154">
        <f>DX10/DX$19*100</f>
        <v>0.44843049327354262</v>
      </c>
      <c r="DZ10" s="57">
        <v>0</v>
      </c>
      <c r="EA10" s="154">
        <f>DZ10/DZ$19*100</f>
        <v>0</v>
      </c>
      <c r="EB10" s="59">
        <f t="shared" si="18"/>
        <v>4</v>
      </c>
      <c r="EC10" s="156">
        <f>EB10/EB$19*100</f>
        <v>0.27739251040221913</v>
      </c>
      <c r="ED10" s="57">
        <v>3</v>
      </c>
      <c r="EE10" s="154">
        <f>ED10/ED$19*100</f>
        <v>0.35294117647058826</v>
      </c>
      <c r="EF10" s="57">
        <v>4</v>
      </c>
      <c r="EG10" s="154">
        <f>EF10/EF$19*100</f>
        <v>0.77369439071566737</v>
      </c>
      <c r="EH10" s="59">
        <v>7</v>
      </c>
      <c r="EI10" s="156">
        <f>EH10/EH$19*100</f>
        <v>0.51207022677395753</v>
      </c>
      <c r="EJ10" s="62">
        <v>3</v>
      </c>
      <c r="EK10" s="154">
        <f>EJ10/EJ$19*100</f>
        <v>0.36231884057971014</v>
      </c>
      <c r="EL10" s="57">
        <v>4</v>
      </c>
      <c r="EM10" s="154">
        <f>EL10/EL$19*100</f>
        <v>0.80321285140562237</v>
      </c>
      <c r="EN10" s="59">
        <v>7</v>
      </c>
      <c r="EO10" s="156">
        <f>EN10/EN$19*100</f>
        <v>0.52790346907993968</v>
      </c>
      <c r="EP10" s="62">
        <v>2</v>
      </c>
      <c r="EQ10" s="154">
        <f>EP10/EP$19*100</f>
        <v>0.34071550255536626</v>
      </c>
      <c r="ER10" s="57">
        <v>3</v>
      </c>
      <c r="ES10" s="154">
        <f>ER10/ER$19*100</f>
        <v>0.90634441087613304</v>
      </c>
      <c r="ET10" s="59">
        <v>5</v>
      </c>
      <c r="EU10" s="156">
        <f>ET10/ET$19*100</f>
        <v>0.54466230936819171</v>
      </c>
      <c r="EV10" s="62">
        <v>2</v>
      </c>
      <c r="EW10" s="154">
        <f>EV10/EV$19*100</f>
        <v>0.35971223021582738</v>
      </c>
      <c r="EX10" s="57">
        <v>3</v>
      </c>
      <c r="EY10" s="154">
        <f>EX10/EX$19*100</f>
        <v>0.95238095238095244</v>
      </c>
      <c r="EZ10" s="59">
        <v>5</v>
      </c>
      <c r="FA10" s="156">
        <f>EZ10/EZ$19*100</f>
        <v>0.57405281285878307</v>
      </c>
      <c r="FB10" s="57">
        <v>2</v>
      </c>
      <c r="FC10" s="154">
        <f>FB10/FB$19*100</f>
        <v>0.38610038610038611</v>
      </c>
      <c r="FD10" s="57">
        <v>1</v>
      </c>
      <c r="FE10" s="154">
        <f>FD10/FD$19*100</f>
        <v>0.34843205574912894</v>
      </c>
      <c r="FF10" s="59">
        <v>3</v>
      </c>
      <c r="FG10" s="156">
        <f>FF10/FF$19*100</f>
        <v>0.37267080745341613</v>
      </c>
    </row>
    <row r="11" spans="1:163" x14ac:dyDescent="0.25">
      <c r="A11" s="21" t="s">
        <v>8</v>
      </c>
      <c r="B11" s="65">
        <v>3076176</v>
      </c>
      <c r="C11" s="154">
        <f t="shared" ref="C11:E17" si="20">B11/B$19*100</f>
        <v>13.322899103133478</v>
      </c>
      <c r="D11" s="23">
        <v>3091412</v>
      </c>
      <c r="E11" s="154">
        <f t="shared" si="20"/>
        <v>12.87497908250908</v>
      </c>
      <c r="F11" s="23">
        <f t="shared" si="2"/>
        <v>6167588</v>
      </c>
      <c r="G11" s="154">
        <f t="shared" ref="G11" si="21">F11/F$19*100</f>
        <v>13.094556850319409</v>
      </c>
      <c r="H11" s="62">
        <v>26</v>
      </c>
      <c r="I11" s="154">
        <f t="shared" ref="I11:I12" si="22">H11/H$19*100</f>
        <v>0.33630836890441079</v>
      </c>
      <c r="J11" s="57">
        <v>24</v>
      </c>
      <c r="K11" s="154">
        <f t="shared" ref="K11:K12" si="23">J11/J$19*100</f>
        <v>0.44659471529586897</v>
      </c>
      <c r="L11" s="59">
        <f t="shared" si="3"/>
        <v>50</v>
      </c>
      <c r="M11" s="156">
        <f t="shared" ref="M11:M12" si="24">L11/L$19*100</f>
        <v>0.38153376573826786</v>
      </c>
      <c r="N11" s="62">
        <v>26</v>
      </c>
      <c r="O11" s="154">
        <f t="shared" ref="O11:O12" si="25">N11/N$19*100</f>
        <v>0.33678756476683941</v>
      </c>
      <c r="P11" s="57">
        <v>24</v>
      </c>
      <c r="Q11" s="154">
        <f t="shared" ref="Q11:Q12" si="26">P11/P$19*100</f>
        <v>0.44792833146696531</v>
      </c>
      <c r="R11" s="59">
        <f t="shared" si="4"/>
        <v>50</v>
      </c>
      <c r="S11" s="156">
        <f t="shared" ref="S11:S12" si="27">R11/R$19*100</f>
        <v>0.38232145588010397</v>
      </c>
      <c r="T11" s="62">
        <v>25</v>
      </c>
      <c r="U11" s="154">
        <f t="shared" ref="U11:U12" si="28">T11/T$19*100</f>
        <v>0.33302251232183294</v>
      </c>
      <c r="V11" s="57">
        <v>23</v>
      </c>
      <c r="W11" s="154">
        <f t="shared" ref="W11:W12" si="29">V11/V$19*100</f>
        <v>0.44860542227423444</v>
      </c>
      <c r="X11" s="59">
        <f t="shared" si="5"/>
        <v>48</v>
      </c>
      <c r="Y11" s="156">
        <f t="shared" ref="Y11:Y12" si="30">X11/X$19*100</f>
        <v>0.37992718062371378</v>
      </c>
      <c r="Z11" s="62">
        <v>29</v>
      </c>
      <c r="AA11" s="154">
        <f t="shared" ref="AA11:AA12" si="31">Z11/Z$19*100</f>
        <v>0.3949877417597385</v>
      </c>
      <c r="AB11" s="57">
        <v>28</v>
      </c>
      <c r="AC11" s="154">
        <f t="shared" ref="AC11:AC12" si="32">AB11/AB$19*100</f>
        <v>0.56554231468390226</v>
      </c>
      <c r="AD11" s="59">
        <f t="shared" si="6"/>
        <v>57</v>
      </c>
      <c r="AE11" s="156">
        <f t="shared" ref="AE11:AE12" si="33">AD11/AD$19*100</f>
        <v>0.46367851622874806</v>
      </c>
      <c r="AF11" s="62">
        <v>23</v>
      </c>
      <c r="AG11" s="154">
        <f t="shared" ref="AG11:AG12" si="34">AF11/AF$19*100</f>
        <v>0.32693674484719265</v>
      </c>
      <c r="AH11" s="57">
        <v>23</v>
      </c>
      <c r="AI11" s="154">
        <f t="shared" ref="AI11:AI12" si="35">AH11/AH$19*100</f>
        <v>0.49250535331905781</v>
      </c>
      <c r="AJ11" s="59">
        <f t="shared" si="7"/>
        <v>46</v>
      </c>
      <c r="AK11" s="156">
        <f t="shared" ref="AK11:AK12" si="36">AJ11/AJ$19*100</f>
        <v>0.39299444681759932</v>
      </c>
      <c r="AL11" s="62">
        <v>22</v>
      </c>
      <c r="AM11" s="154">
        <f t="shared" ref="AM11:AM12" si="37">AL11/AL$19*100</f>
        <v>0.32655484637078819</v>
      </c>
      <c r="AN11" s="57">
        <v>15</v>
      </c>
      <c r="AO11" s="154">
        <f t="shared" ref="AO11:AO12" si="38">AN11/AN$19*100</f>
        <v>0.33467202141900937</v>
      </c>
      <c r="AP11" s="59">
        <f t="shared" si="8"/>
        <v>37</v>
      </c>
      <c r="AQ11" s="156">
        <f t="shared" ref="AQ11:AQ12" si="39">AP11/AP$19*100</f>
        <v>0.32979766467599608</v>
      </c>
      <c r="AR11" s="62">
        <v>22</v>
      </c>
      <c r="AS11" s="154">
        <f t="shared" ref="AS11:AS12" si="40">AR11/AR$19*100</f>
        <v>0.33137520710950447</v>
      </c>
      <c r="AT11" s="57">
        <v>15</v>
      </c>
      <c r="AU11" s="154">
        <f t="shared" ref="AU11:AU12" si="41">AT11/AT$19*100</f>
        <v>0.33890646181653861</v>
      </c>
      <c r="AV11" s="59">
        <f t="shared" si="9"/>
        <v>37</v>
      </c>
      <c r="AW11" s="156">
        <f t="shared" ref="AW11:AW12" si="42">AV11/AV$19*100</f>
        <v>0.33438770899231812</v>
      </c>
      <c r="AX11" s="62">
        <v>20</v>
      </c>
      <c r="AY11" s="154">
        <f t="shared" ref="AY11:AY12" si="43">AX11/AX$19*100</f>
        <v>0.34264176803152308</v>
      </c>
      <c r="AZ11" s="57">
        <v>15</v>
      </c>
      <c r="BA11" s="154">
        <f t="shared" ref="BA11:BA12" si="44">AZ11/AZ$19*100</f>
        <v>0.40246847330292462</v>
      </c>
      <c r="BB11" s="59">
        <f t="shared" si="10"/>
        <v>35</v>
      </c>
      <c r="BC11" s="156">
        <f t="shared" ref="BC11:BC12" si="45">BB11/BB$19*100</f>
        <v>0.36595566708490168</v>
      </c>
      <c r="BD11" s="62">
        <v>15</v>
      </c>
      <c r="BE11" s="154">
        <f t="shared" ref="BE11:BE12" si="46">BD11/BD$19*100</f>
        <v>0.34005894355021538</v>
      </c>
      <c r="BF11" s="57">
        <v>9</v>
      </c>
      <c r="BG11" s="154">
        <f t="shared" ref="BG11:BG12" si="47">BF11/BF$19*100</f>
        <v>0.31590031590031586</v>
      </c>
      <c r="BH11" s="59">
        <f t="shared" si="11"/>
        <v>24</v>
      </c>
      <c r="BI11" s="156">
        <f t="shared" ref="BI11:BI12" si="48">BH11/BH$19*100</f>
        <v>0.33057851239669422</v>
      </c>
      <c r="BJ11" s="62">
        <v>15</v>
      </c>
      <c r="BK11" s="154">
        <f t="shared" ref="BK11" si="49">BJ11/BJ$19*100</f>
        <v>0.34682080924855491</v>
      </c>
      <c r="BL11" s="57">
        <v>9</v>
      </c>
      <c r="BM11" s="154">
        <f t="shared" ref="BM11:BO11" si="50">BL11/BL$19*100</f>
        <v>0.3236245954692557</v>
      </c>
      <c r="BN11" s="59">
        <f t="shared" si="12"/>
        <v>24</v>
      </c>
      <c r="BO11" s="156">
        <f t="shared" si="50"/>
        <v>0.33774275260343373</v>
      </c>
      <c r="BP11" s="62">
        <v>15</v>
      </c>
      <c r="BQ11" s="154">
        <f t="shared" ref="BQ11" si="51">BP11/BP$19*100</f>
        <v>0.36549707602339176</v>
      </c>
      <c r="BR11" s="57">
        <v>9</v>
      </c>
      <c r="BS11" s="154">
        <f t="shared" ref="BS11" si="52">BR11/BR$19*100</f>
        <v>0.33936651583710409</v>
      </c>
      <c r="BT11" s="59">
        <f t="shared" si="13"/>
        <v>24</v>
      </c>
      <c r="BU11" s="156">
        <f t="shared" ref="BU11" si="53">BT11/BT$19*100</f>
        <v>0.35523978685612789</v>
      </c>
      <c r="BV11" s="62">
        <v>15</v>
      </c>
      <c r="BW11" s="154">
        <f t="shared" ref="BW11" si="54">BV11/BV$19*100</f>
        <v>0.40816326530612246</v>
      </c>
      <c r="BX11" s="57">
        <v>8</v>
      </c>
      <c r="BY11" s="154">
        <f t="shared" ref="BY11" si="55">BX11/BX$19*100</f>
        <v>0.35890533871691338</v>
      </c>
      <c r="BZ11" s="59">
        <f t="shared" si="14"/>
        <v>23</v>
      </c>
      <c r="CA11" s="154">
        <f t="shared" ref="CA11" si="56">BZ11/BZ$19*100</f>
        <v>0.38956639566395662</v>
      </c>
      <c r="CB11" s="62">
        <v>12</v>
      </c>
      <c r="CC11" s="154">
        <f t="shared" ref="CC11" si="57">CB11/CB$19*100</f>
        <v>0.38083148206918438</v>
      </c>
      <c r="CD11" s="57">
        <v>8</v>
      </c>
      <c r="CE11" s="154">
        <f t="shared" ref="CE11" si="58">CD11/CD$19*100</f>
        <v>0.4378762999452655</v>
      </c>
      <c r="CF11" s="59">
        <f t="shared" si="15"/>
        <v>20</v>
      </c>
      <c r="CG11" s="156">
        <f t="shared" ref="CG11" si="59">CF11/CF$19*100</f>
        <v>0.40176777822418641</v>
      </c>
      <c r="CH11" s="62">
        <v>12</v>
      </c>
      <c r="CI11" s="154">
        <f t="shared" ref="CI11" si="60">CH11/CH$19*100</f>
        <v>0.38338658146964855</v>
      </c>
      <c r="CJ11" s="57">
        <v>8</v>
      </c>
      <c r="CK11" s="154">
        <f t="shared" ref="CK11" si="61">CJ11/CJ$19*100</f>
        <v>0.44223327805417356</v>
      </c>
      <c r="CL11" s="59">
        <f t="shared" si="16"/>
        <v>20</v>
      </c>
      <c r="CM11" s="156">
        <f t="shared" ref="CM11" si="62">CL11/CL$19*100</f>
        <v>0.40494027130998178</v>
      </c>
      <c r="CN11" s="62">
        <v>12</v>
      </c>
      <c r="CO11" s="154">
        <f t="shared" ref="CO11" si="63">CN11/CN$19*100</f>
        <v>0.4024144869215292</v>
      </c>
      <c r="CP11" s="57">
        <v>8</v>
      </c>
      <c r="CQ11" s="154">
        <f t="shared" ref="CQ11" si="64">CP11/CP$19*100</f>
        <v>0.46457607433217191</v>
      </c>
      <c r="CR11" s="59">
        <f t="shared" si="17"/>
        <v>20</v>
      </c>
      <c r="CS11" s="156">
        <f t="shared" ref="CS11" si="65">CR11/CR$19*100</f>
        <v>0.42517006802721091</v>
      </c>
      <c r="CT11" s="62">
        <v>12</v>
      </c>
      <c r="CU11" s="154">
        <f t="shared" ref="CU11" si="66">CT11/CT$19*100</f>
        <v>0.41768186564566656</v>
      </c>
      <c r="CV11" s="57">
        <v>7</v>
      </c>
      <c r="CW11" s="154">
        <f t="shared" ref="CW11" si="67">CV11/CV$19*100</f>
        <v>0.42449969678593086</v>
      </c>
      <c r="CX11" s="59">
        <v>18</v>
      </c>
      <c r="CY11" s="156">
        <f t="shared" ref="CY11" si="68">CX11/CX$19*100</f>
        <v>0.41274936941068563</v>
      </c>
      <c r="CZ11" s="62">
        <v>7</v>
      </c>
      <c r="DA11" s="154">
        <f t="shared" ref="DA11" si="69">CZ11/CZ$19*100</f>
        <v>0.32786885245901637</v>
      </c>
      <c r="DB11" s="57">
        <v>7</v>
      </c>
      <c r="DC11" s="154">
        <f t="shared" ref="DC11" si="70">DB11/DB$19*100</f>
        <v>0.55511498810467885</v>
      </c>
      <c r="DD11" s="59">
        <f t="shared" si="19"/>
        <v>14</v>
      </c>
      <c r="DE11" s="156">
        <f t="shared" ref="DE11" si="71">DD11/DD$19*100</f>
        <v>0.4122497055359246</v>
      </c>
      <c r="DF11" s="57">
        <v>7</v>
      </c>
      <c r="DG11" s="154">
        <f t="shared" ref="DG11" si="72">DF11/DF$19*100</f>
        <v>0.33285782215882076</v>
      </c>
      <c r="DH11" s="57">
        <v>6</v>
      </c>
      <c r="DI11" s="154">
        <f t="shared" ref="DI11" si="73">DH11/DH$19*100</f>
        <v>0.48504446240905419</v>
      </c>
      <c r="DJ11" s="59">
        <f t="shared" si="0"/>
        <v>13</v>
      </c>
      <c r="DK11" s="154">
        <f t="shared" ref="DK11" si="74">DJ11/DJ$19*100</f>
        <v>0.38957147138148041</v>
      </c>
      <c r="DL11" s="62">
        <v>5</v>
      </c>
      <c r="DM11" s="154">
        <f t="shared" ref="DM11" si="75">DL11/DL$19*100</f>
        <v>0.28425241614553726</v>
      </c>
      <c r="DN11" s="57">
        <v>5</v>
      </c>
      <c r="DO11" s="154">
        <f t="shared" ref="DO11" si="76">DN11/DN$19*100</f>
        <v>0.48828125</v>
      </c>
      <c r="DP11" s="59">
        <f t="shared" si="1"/>
        <v>10</v>
      </c>
      <c r="DQ11" s="156">
        <f t="shared" ref="DQ11" si="77">DP11/DP$19*100</f>
        <v>0.35919540229885055</v>
      </c>
      <c r="DR11" s="62">
        <v>5</v>
      </c>
      <c r="DS11" s="154">
        <f t="shared" ref="DS11" si="78">DR11/DR$19*100</f>
        <v>0.29171528588098017</v>
      </c>
      <c r="DT11" s="57">
        <v>5</v>
      </c>
      <c r="DU11" s="154">
        <f t="shared" ref="DU11" si="79">DT11/DT$19*100</f>
        <v>0.49504950495049505</v>
      </c>
      <c r="DV11" s="59">
        <f t="shared" ref="DV11:DV12" si="80">DR11+DT11</f>
        <v>10</v>
      </c>
      <c r="DW11" s="156">
        <f t="shared" ref="DW11" si="81">DV11/DV$19*100</f>
        <v>0.36589828027808269</v>
      </c>
      <c r="DX11" s="62">
        <v>3</v>
      </c>
      <c r="DY11" s="154">
        <f t="shared" ref="DY11" si="82">DX11/DX$19*100</f>
        <v>0.33632286995515698</v>
      </c>
      <c r="DZ11" s="57">
        <v>4</v>
      </c>
      <c r="EA11" s="154">
        <f t="shared" ref="EA11" si="83">DZ11/DZ$19*100</f>
        <v>0.72727272727272729</v>
      </c>
      <c r="EB11" s="59">
        <f t="shared" si="18"/>
        <v>7</v>
      </c>
      <c r="EC11" s="156">
        <f t="shared" ref="EC11" si="84">EB11/EB$19*100</f>
        <v>0.48543689320388345</v>
      </c>
      <c r="ED11" s="57">
        <v>9</v>
      </c>
      <c r="EE11" s="154">
        <f t="shared" ref="EE11" si="85">ED11/ED$19*100</f>
        <v>1.0588235294117647</v>
      </c>
      <c r="EF11" s="57">
        <v>10</v>
      </c>
      <c r="EG11" s="154">
        <f t="shared" ref="EG11" si="86">EF11/EF$19*100</f>
        <v>1.9342359767891684</v>
      </c>
      <c r="EH11" s="59">
        <v>19</v>
      </c>
      <c r="EI11" s="156">
        <f t="shared" ref="EI11" si="87">EH11/EH$19*100</f>
        <v>1.3899049012435991</v>
      </c>
      <c r="EJ11" s="62">
        <v>9</v>
      </c>
      <c r="EK11" s="154">
        <f t="shared" ref="EK11" si="88">EJ11/EJ$19*100</f>
        <v>1.0869565217391304</v>
      </c>
      <c r="EL11" s="57">
        <v>10</v>
      </c>
      <c r="EM11" s="154">
        <f t="shared" ref="EM11" si="89">EL11/EL$19*100</f>
        <v>2.0080321285140563</v>
      </c>
      <c r="EN11" s="59">
        <v>19</v>
      </c>
      <c r="EO11" s="156">
        <f t="shared" ref="EO11" si="90">EN11/EN$19*100</f>
        <v>1.4328808446455505</v>
      </c>
      <c r="EP11" s="62">
        <v>7</v>
      </c>
      <c r="EQ11" s="154">
        <f t="shared" ref="EQ11" si="91">EP11/EP$19*100</f>
        <v>1.192504258943782</v>
      </c>
      <c r="ER11" s="57">
        <v>3</v>
      </c>
      <c r="ES11" s="154">
        <f t="shared" ref="ES11" si="92">ER11/ER$19*100</f>
        <v>0.90634441087613304</v>
      </c>
      <c r="ET11" s="59">
        <v>10</v>
      </c>
      <c r="EU11" s="156">
        <f t="shared" ref="EU11" si="93">ET11/ET$19*100</f>
        <v>1.0893246187363834</v>
      </c>
      <c r="EV11" s="62">
        <v>6</v>
      </c>
      <c r="EW11" s="154">
        <f t="shared" ref="EW11" si="94">EV11/EV$19*100</f>
        <v>1.079136690647482</v>
      </c>
      <c r="EX11" s="57">
        <v>3</v>
      </c>
      <c r="EY11" s="154">
        <f t="shared" ref="EY11" si="95">EX11/EX$19*100</f>
        <v>0.95238095238095244</v>
      </c>
      <c r="EZ11" s="59">
        <v>9</v>
      </c>
      <c r="FA11" s="156">
        <f t="shared" ref="FA11" si="96">EZ11/EZ$19*100</f>
        <v>1.0332950631458095</v>
      </c>
      <c r="FB11" s="57">
        <v>6</v>
      </c>
      <c r="FC11" s="154">
        <f t="shared" ref="FC11" si="97">FB11/FB$19*100</f>
        <v>1.1583011583011582</v>
      </c>
      <c r="FD11" s="57">
        <v>3</v>
      </c>
      <c r="FE11" s="154">
        <f>FD11/FD$19*100</f>
        <v>1.0452961672473868</v>
      </c>
      <c r="FF11" s="59">
        <v>9</v>
      </c>
      <c r="FG11" s="156">
        <f t="shared" ref="FG11" si="98">FF11/FF$19*100</f>
        <v>1.1180124223602486</v>
      </c>
    </row>
    <row r="12" spans="1:163" x14ac:dyDescent="0.25">
      <c r="A12" s="21" t="s">
        <v>9</v>
      </c>
      <c r="B12" s="65">
        <v>3943490</v>
      </c>
      <c r="C12" s="154">
        <f t="shared" si="20"/>
        <v>17.079230637068829</v>
      </c>
      <c r="D12" s="23">
        <v>3869686</v>
      </c>
      <c r="E12" s="154">
        <f t="shared" si="20"/>
        <v>16.11630099963325</v>
      </c>
      <c r="F12" s="23">
        <f t="shared" si="2"/>
        <v>7813176</v>
      </c>
      <c r="G12" s="154">
        <f t="shared" ref="G12" si="99">F12/F$19*100</f>
        <v>16.588344959739722</v>
      </c>
      <c r="H12" s="62">
        <v>89</v>
      </c>
      <c r="I12" s="154">
        <f t="shared" si="22"/>
        <v>1.1512094166343294</v>
      </c>
      <c r="J12" s="57">
        <v>49</v>
      </c>
      <c r="K12" s="154">
        <f t="shared" si="23"/>
        <v>0.91179754372906585</v>
      </c>
      <c r="L12" s="59">
        <f t="shared" si="3"/>
        <v>138</v>
      </c>
      <c r="M12" s="156">
        <f t="shared" si="24"/>
        <v>1.0530331934376194</v>
      </c>
      <c r="N12" s="62">
        <v>89</v>
      </c>
      <c r="O12" s="154">
        <f t="shared" si="25"/>
        <v>1.1528497409326426</v>
      </c>
      <c r="P12" s="57">
        <v>49</v>
      </c>
      <c r="Q12" s="154">
        <f t="shared" si="26"/>
        <v>0.91452034341172084</v>
      </c>
      <c r="R12" s="59">
        <f t="shared" si="4"/>
        <v>138</v>
      </c>
      <c r="S12" s="156">
        <f t="shared" si="27"/>
        <v>1.055207218229087</v>
      </c>
      <c r="T12" s="62">
        <v>89</v>
      </c>
      <c r="U12" s="154">
        <f t="shared" si="28"/>
        <v>1.1855601438657253</v>
      </c>
      <c r="V12" s="57">
        <v>49</v>
      </c>
      <c r="W12" s="154">
        <f t="shared" si="29"/>
        <v>0.95572459527989084</v>
      </c>
      <c r="X12" s="59">
        <f t="shared" si="5"/>
        <v>138</v>
      </c>
      <c r="Y12" s="156">
        <f t="shared" si="30"/>
        <v>1.092290644293177</v>
      </c>
      <c r="Z12" s="62">
        <v>90</v>
      </c>
      <c r="AA12" s="154">
        <f t="shared" si="31"/>
        <v>1.2258240261509126</v>
      </c>
      <c r="AB12" s="57">
        <v>54</v>
      </c>
      <c r="AC12" s="154">
        <f t="shared" si="32"/>
        <v>1.0906887497475257</v>
      </c>
      <c r="AD12" s="59">
        <f t="shared" si="6"/>
        <v>144</v>
      </c>
      <c r="AE12" s="156">
        <f t="shared" si="33"/>
        <v>1.1713983567884163</v>
      </c>
      <c r="AF12" s="62">
        <v>86</v>
      </c>
      <c r="AG12" s="154">
        <f t="shared" si="34"/>
        <v>1.2224591329068941</v>
      </c>
      <c r="AH12" s="57">
        <v>48</v>
      </c>
      <c r="AI12" s="154">
        <f t="shared" si="35"/>
        <v>1.0278372591006424</v>
      </c>
      <c r="AJ12" s="59">
        <f t="shared" si="7"/>
        <v>134</v>
      </c>
      <c r="AK12" s="156">
        <f t="shared" si="36"/>
        <v>1.1448099102947458</v>
      </c>
      <c r="AL12" s="62">
        <v>79</v>
      </c>
      <c r="AM12" s="154">
        <f t="shared" si="37"/>
        <v>1.1726287665132848</v>
      </c>
      <c r="AN12" s="57">
        <v>42</v>
      </c>
      <c r="AO12" s="154">
        <f t="shared" si="38"/>
        <v>0.93708165997322623</v>
      </c>
      <c r="AP12" s="59">
        <f t="shared" si="8"/>
        <v>121</v>
      </c>
      <c r="AQ12" s="156">
        <f t="shared" si="39"/>
        <v>1.0785274979944737</v>
      </c>
      <c r="AR12" s="62">
        <v>76</v>
      </c>
      <c r="AS12" s="154">
        <f t="shared" si="40"/>
        <v>1.1447507154691972</v>
      </c>
      <c r="AT12" s="57">
        <v>42</v>
      </c>
      <c r="AU12" s="154">
        <f t="shared" si="41"/>
        <v>0.94893809308630817</v>
      </c>
      <c r="AV12" s="59">
        <f t="shared" si="9"/>
        <v>118</v>
      </c>
      <c r="AW12" s="156">
        <f t="shared" si="42"/>
        <v>1.0664256665160414</v>
      </c>
      <c r="AX12" s="62">
        <v>70</v>
      </c>
      <c r="AY12" s="154">
        <f t="shared" si="43"/>
        <v>1.1992461881103307</v>
      </c>
      <c r="AZ12" s="57">
        <v>39</v>
      </c>
      <c r="BA12" s="154">
        <f t="shared" si="44"/>
        <v>1.0464180305876041</v>
      </c>
      <c r="BB12" s="59">
        <f t="shared" si="10"/>
        <v>109</v>
      </c>
      <c r="BC12" s="156">
        <f t="shared" si="45"/>
        <v>1.1396905060644082</v>
      </c>
      <c r="BD12" s="62">
        <v>48</v>
      </c>
      <c r="BE12" s="154">
        <f t="shared" si="46"/>
        <v>1.0881886193606891</v>
      </c>
      <c r="BF12" s="57">
        <v>26</v>
      </c>
      <c r="BG12" s="154">
        <f t="shared" si="47"/>
        <v>0.91260091260091258</v>
      </c>
      <c r="BH12" s="59">
        <f t="shared" si="11"/>
        <v>74</v>
      </c>
      <c r="BI12" s="156">
        <f t="shared" si="48"/>
        <v>1.0192837465564737</v>
      </c>
      <c r="BJ12" s="62">
        <v>44</v>
      </c>
      <c r="BK12" s="154">
        <f t="shared" ref="BK12" si="100">BJ12/BJ$19*100</f>
        <v>1.0173410404624277</v>
      </c>
      <c r="BL12" s="57">
        <v>22</v>
      </c>
      <c r="BM12" s="154">
        <f t="shared" ref="BM12:BO12" si="101">BL12/BL$19*100</f>
        <v>0.79108234448040282</v>
      </c>
      <c r="BN12" s="59">
        <f t="shared" si="12"/>
        <v>66</v>
      </c>
      <c r="BO12" s="156">
        <f t="shared" si="101"/>
        <v>0.92879256965944268</v>
      </c>
      <c r="BP12" s="62">
        <v>41</v>
      </c>
      <c r="BQ12" s="154">
        <f t="shared" ref="BQ12" si="102">BP12/BP$19*100</f>
        <v>0.99902534113060426</v>
      </c>
      <c r="BR12" s="57">
        <v>20</v>
      </c>
      <c r="BS12" s="154">
        <f t="shared" ref="BS12" si="103">BR12/BR$19*100</f>
        <v>0.75414781297134237</v>
      </c>
      <c r="BT12" s="59">
        <f t="shared" si="13"/>
        <v>61</v>
      </c>
      <c r="BU12" s="156">
        <f t="shared" ref="BU12" si="104">BT12/BT$19*100</f>
        <v>0.90290112492599162</v>
      </c>
      <c r="BV12" s="62">
        <v>34</v>
      </c>
      <c r="BW12" s="154">
        <f t="shared" ref="BW12" si="105">BV12/BV$19*100</f>
        <v>0.92517006802721091</v>
      </c>
      <c r="BX12" s="57">
        <v>19</v>
      </c>
      <c r="BY12" s="154">
        <f t="shared" ref="BY12" si="106">BX12/BX$19*100</f>
        <v>0.85240017945266944</v>
      </c>
      <c r="BZ12" s="59">
        <f t="shared" si="14"/>
        <v>53</v>
      </c>
      <c r="CA12" s="154">
        <f t="shared" ref="CA12" si="107">BZ12/BZ$19*100</f>
        <v>0.89769647696476973</v>
      </c>
      <c r="CB12" s="62">
        <v>31</v>
      </c>
      <c r="CC12" s="154">
        <f t="shared" ref="CC12" si="108">CB12/CB$19*100</f>
        <v>0.98381466201205958</v>
      </c>
      <c r="CD12" s="57">
        <v>19</v>
      </c>
      <c r="CE12" s="154">
        <f t="shared" ref="CE12" si="109">CD12/CD$19*100</f>
        <v>1.0399562123700055</v>
      </c>
      <c r="CF12" s="59">
        <f t="shared" si="15"/>
        <v>50</v>
      </c>
      <c r="CG12" s="156">
        <f t="shared" ref="CG12" si="110">CF12/CF$19*100</f>
        <v>1.004419445560466</v>
      </c>
      <c r="CH12" s="62">
        <v>31</v>
      </c>
      <c r="CI12" s="154">
        <f t="shared" ref="CI12" si="111">CH12/CH$19*100</f>
        <v>0.99041533546325877</v>
      </c>
      <c r="CJ12" s="57">
        <v>19</v>
      </c>
      <c r="CK12" s="154">
        <f t="shared" ref="CK12" si="112">CJ12/CJ$19*100</f>
        <v>1.0503040353786623</v>
      </c>
      <c r="CL12" s="59">
        <f t="shared" si="16"/>
        <v>50</v>
      </c>
      <c r="CM12" s="156">
        <f t="shared" ref="CM12" si="113">CL12/CL$19*100</f>
        <v>1.0123506782749545</v>
      </c>
      <c r="CN12" s="62">
        <v>32</v>
      </c>
      <c r="CO12" s="154">
        <f t="shared" ref="CO12" si="114">CN12/CN$19*100</f>
        <v>1.0731052984574112</v>
      </c>
      <c r="CP12" s="57">
        <v>19</v>
      </c>
      <c r="CQ12" s="154">
        <f t="shared" ref="CQ12" si="115">CP12/CP$19*100</f>
        <v>1.1033681765389083</v>
      </c>
      <c r="CR12" s="59">
        <f t="shared" si="17"/>
        <v>51</v>
      </c>
      <c r="CS12" s="156">
        <f t="shared" ref="CS12" si="116">CR12/CR$19*100</f>
        <v>1.0841836734693877</v>
      </c>
      <c r="CT12" s="62">
        <v>32</v>
      </c>
      <c r="CU12" s="154">
        <f t="shared" ref="CU12" si="117">CT12/CT$19*100</f>
        <v>1.1138183083884443</v>
      </c>
      <c r="CV12" s="57">
        <v>20</v>
      </c>
      <c r="CW12" s="154">
        <f t="shared" ref="CW12" si="118">CV12/CV$19*100</f>
        <v>1.2128562765312312</v>
      </c>
      <c r="CX12" s="59">
        <v>49</v>
      </c>
      <c r="CY12" s="156">
        <f t="shared" ref="CY12" si="119">CX12/CX$19*100</f>
        <v>1.1235955056179776</v>
      </c>
      <c r="CZ12" s="62">
        <v>26</v>
      </c>
      <c r="DA12" s="154">
        <f t="shared" ref="DA12" si="120">CZ12/CZ$19*100</f>
        <v>1.2177985948477752</v>
      </c>
      <c r="DB12" s="57">
        <v>18</v>
      </c>
      <c r="DC12" s="154">
        <f t="shared" ref="DC12" si="121">DB12/DB$19*100</f>
        <v>1.4274385408406027</v>
      </c>
      <c r="DD12" s="59">
        <f t="shared" si="19"/>
        <v>44</v>
      </c>
      <c r="DE12" s="156">
        <f t="shared" ref="DE12" si="122">DD12/DD$19*100</f>
        <v>1.2956419316843346</v>
      </c>
      <c r="DF12" s="57">
        <v>25</v>
      </c>
      <c r="DG12" s="154">
        <f t="shared" ref="DG12" si="123">DF12/DF$19*100</f>
        <v>1.1887779362815025</v>
      </c>
      <c r="DH12" s="57">
        <v>18</v>
      </c>
      <c r="DI12" s="154">
        <f t="shared" ref="DI12" si="124">DH12/DH$19*100</f>
        <v>1.4551333872271623</v>
      </c>
      <c r="DJ12" s="59">
        <f t="shared" si="0"/>
        <v>43</v>
      </c>
      <c r="DK12" s="154">
        <f t="shared" ref="DK12" si="125">DJ12/DJ$19*100</f>
        <v>1.2885825591848965</v>
      </c>
      <c r="DL12" s="62">
        <v>20</v>
      </c>
      <c r="DM12" s="154">
        <f t="shared" ref="DM12" si="126">DL12/DL$19*100</f>
        <v>1.137009664582149</v>
      </c>
      <c r="DN12" s="57">
        <v>16</v>
      </c>
      <c r="DO12" s="154">
        <f t="shared" ref="DO12" si="127">DN12/DN$19*100</f>
        <v>1.5625</v>
      </c>
      <c r="DP12" s="59">
        <f t="shared" si="1"/>
        <v>36</v>
      </c>
      <c r="DQ12" s="156">
        <f t="shared" ref="DQ12" si="128">DP12/DP$19*100</f>
        <v>1.2931034482758621</v>
      </c>
      <c r="DR12" s="62">
        <v>19</v>
      </c>
      <c r="DS12" s="154">
        <f t="shared" ref="DS12" si="129">DR12/DR$19*100</f>
        <v>1.1085180863477246</v>
      </c>
      <c r="DT12" s="57">
        <v>16</v>
      </c>
      <c r="DU12" s="154">
        <f t="shared" ref="DU12" si="130">DT12/DT$19*100</f>
        <v>1.5841584158415842</v>
      </c>
      <c r="DV12" s="59">
        <f t="shared" si="80"/>
        <v>35</v>
      </c>
      <c r="DW12" s="156">
        <f t="shared" ref="DW12" si="131">DV12/DV$19*100</f>
        <v>1.2806439809732895</v>
      </c>
      <c r="DX12" s="62">
        <v>9</v>
      </c>
      <c r="DY12" s="154">
        <f t="shared" ref="DY12" si="132">DX12/DX$19*100</f>
        <v>1.0089686098654709</v>
      </c>
      <c r="DZ12" s="57">
        <v>10</v>
      </c>
      <c r="EA12" s="154">
        <f t="shared" ref="EA12" si="133">DZ12/DZ$19*100</f>
        <v>1.8181818181818181</v>
      </c>
      <c r="EB12" s="59">
        <f t="shared" si="18"/>
        <v>19</v>
      </c>
      <c r="EC12" s="156">
        <f t="shared" ref="EC12" si="134">EB12/EB$19*100</f>
        <v>1.3176144244105408</v>
      </c>
      <c r="ED12" s="57">
        <v>28</v>
      </c>
      <c r="EE12" s="154">
        <f t="shared" ref="EE12" si="135">ED12/ED$19*100</f>
        <v>3.2941176470588238</v>
      </c>
      <c r="EF12" s="57">
        <v>7</v>
      </c>
      <c r="EG12" s="154">
        <f t="shared" ref="EG12" si="136">EF12/EF$19*100</f>
        <v>1.3539651837524178</v>
      </c>
      <c r="EH12" s="59">
        <v>35</v>
      </c>
      <c r="EI12" s="156">
        <f t="shared" ref="EI12" si="137">EH12/EH$19*100</f>
        <v>2.560351133869788</v>
      </c>
      <c r="EJ12" s="62">
        <v>28</v>
      </c>
      <c r="EK12" s="154">
        <f t="shared" ref="EK12" si="138">EJ12/EJ$19*100</f>
        <v>3.3816425120772946</v>
      </c>
      <c r="EL12" s="57">
        <v>7</v>
      </c>
      <c r="EM12" s="154">
        <f t="shared" ref="EM12" si="139">EL12/EL$19*100</f>
        <v>1.4056224899598393</v>
      </c>
      <c r="EN12" s="59">
        <v>35</v>
      </c>
      <c r="EO12" s="156">
        <f t="shared" ref="EO12" si="140">EN12/EN$19*100</f>
        <v>2.6395173453996983</v>
      </c>
      <c r="EP12" s="62">
        <v>15</v>
      </c>
      <c r="EQ12" s="154">
        <f t="shared" ref="EQ12" si="141">EP12/EP$19*100</f>
        <v>2.5553662691652468</v>
      </c>
      <c r="ER12" s="57">
        <v>7</v>
      </c>
      <c r="ES12" s="154">
        <f t="shared" ref="ES12" si="142">ER12/ER$19*100</f>
        <v>2.1148036253776437</v>
      </c>
      <c r="ET12" s="59">
        <v>22</v>
      </c>
      <c r="EU12" s="156">
        <f t="shared" ref="EU12" si="143">ET12/ET$19*100</f>
        <v>2.3965141612200433</v>
      </c>
      <c r="EV12" s="62">
        <v>14</v>
      </c>
      <c r="EW12" s="154">
        <f t="shared" ref="EW12" si="144">EV12/EV$19*100</f>
        <v>2.5179856115107913</v>
      </c>
      <c r="EX12" s="57">
        <v>8</v>
      </c>
      <c r="EY12" s="154">
        <f t="shared" ref="EY12" si="145">EX12/EX$19*100</f>
        <v>2.5396825396825395</v>
      </c>
      <c r="EZ12" s="59">
        <v>22</v>
      </c>
      <c r="FA12" s="156">
        <f t="shared" ref="FA12" si="146">EZ12/EZ$19*100</f>
        <v>2.525832376578645</v>
      </c>
      <c r="FB12" s="57">
        <v>13</v>
      </c>
      <c r="FC12" s="154">
        <f t="shared" ref="FC12" si="147">FB12/FB$19*100</f>
        <v>2.5096525096525095</v>
      </c>
      <c r="FD12" s="57">
        <v>7</v>
      </c>
      <c r="FE12" s="154">
        <f t="shared" ref="FE12:FE17" si="148">FD12/FD$19*100</f>
        <v>2.4390243902439024</v>
      </c>
      <c r="FF12" s="59">
        <v>20</v>
      </c>
      <c r="FG12" s="156">
        <f t="shared" ref="FG12" si="149">FF12/FF$19*100</f>
        <v>2.4844720496894408</v>
      </c>
    </row>
    <row r="13" spans="1:163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280</v>
      </c>
      <c r="I13" s="154">
        <f>H13/H$19*100</f>
        <v>3.6217824343551932</v>
      </c>
      <c r="J13" s="57">
        <v>121</v>
      </c>
      <c r="K13" s="154">
        <f>J13/J$19*100</f>
        <v>2.2515816896166729</v>
      </c>
      <c r="L13" s="59">
        <f t="shared" si="3"/>
        <v>401</v>
      </c>
      <c r="M13" s="156">
        <f>L13/L$19*100</f>
        <v>3.0599008012209081</v>
      </c>
      <c r="N13" s="62">
        <v>279</v>
      </c>
      <c r="O13" s="154">
        <f>N13/N$19*100</f>
        <v>3.6139896373056994</v>
      </c>
      <c r="P13" s="57">
        <v>121</v>
      </c>
      <c r="Q13" s="154">
        <f>P13/P$19*100</f>
        <v>2.258305337812617</v>
      </c>
      <c r="R13" s="59">
        <f t="shared" si="4"/>
        <v>400</v>
      </c>
      <c r="S13" s="156">
        <f>R13/R$19*100</f>
        <v>3.0585716470408317</v>
      </c>
      <c r="T13" s="62">
        <v>268</v>
      </c>
      <c r="U13" s="154">
        <f>T13/T$19*100</f>
        <v>3.5700013320900497</v>
      </c>
      <c r="V13" s="57">
        <v>120</v>
      </c>
      <c r="W13" s="154">
        <f>V13/V$19*100</f>
        <v>2.3405500292568755</v>
      </c>
      <c r="X13" s="59">
        <f t="shared" si="5"/>
        <v>388</v>
      </c>
      <c r="Y13" s="156">
        <f>X13/X$19*100</f>
        <v>3.07107804337502</v>
      </c>
      <c r="Z13" s="62">
        <v>263</v>
      </c>
      <c r="AA13" s="154">
        <f>Z13/Z$19*100</f>
        <v>3.582130209752111</v>
      </c>
      <c r="AB13" s="57">
        <v>120</v>
      </c>
      <c r="AC13" s="154">
        <f>AB13/AB$19*100</f>
        <v>2.4237527772167238</v>
      </c>
      <c r="AD13" s="59">
        <f t="shared" si="6"/>
        <v>383</v>
      </c>
      <c r="AE13" s="156">
        <f>AD13/AD$19*100</f>
        <v>3.1155942406247457</v>
      </c>
      <c r="AF13" s="62">
        <v>246</v>
      </c>
      <c r="AG13" s="154">
        <f>AF13/AF$19*100</f>
        <v>3.4968017057569294</v>
      </c>
      <c r="AH13" s="57">
        <v>110</v>
      </c>
      <c r="AI13" s="154">
        <f>AH13/AH$19*100</f>
        <v>2.3554603854389722</v>
      </c>
      <c r="AJ13" s="59">
        <f t="shared" si="7"/>
        <v>356</v>
      </c>
      <c r="AK13" s="156">
        <f>AJ13/AJ$19*100</f>
        <v>3.0414352840666381</v>
      </c>
      <c r="AL13" s="62">
        <v>219</v>
      </c>
      <c r="AM13" s="154">
        <f>AL13/AL$19*100</f>
        <v>3.2507050616001192</v>
      </c>
      <c r="AN13" s="57">
        <v>103</v>
      </c>
      <c r="AO13" s="154">
        <f>AN13/AN$19*100</f>
        <v>2.2980812137438642</v>
      </c>
      <c r="AP13" s="59">
        <f t="shared" si="8"/>
        <v>322</v>
      </c>
      <c r="AQ13" s="156">
        <f>AP13/AP$19*100</f>
        <v>2.8701310277208307</v>
      </c>
      <c r="AR13" s="62">
        <v>216</v>
      </c>
      <c r="AS13" s="154">
        <f>AR13/AR$19*100</f>
        <v>3.253502033438771</v>
      </c>
      <c r="AT13" s="57">
        <v>103</v>
      </c>
      <c r="AU13" s="154">
        <f>AT13/AT$19*100</f>
        <v>2.3271577044735654</v>
      </c>
      <c r="AV13" s="59">
        <f t="shared" si="9"/>
        <v>319</v>
      </c>
      <c r="AW13" s="156">
        <f>AV13/AV$19*100</f>
        <v>2.8829643018526885</v>
      </c>
      <c r="AX13" s="62">
        <v>195</v>
      </c>
      <c r="AY13" s="154">
        <f>AX13/AX$19*100</f>
        <v>3.3407572383073498</v>
      </c>
      <c r="AZ13" s="57">
        <v>89</v>
      </c>
      <c r="BA13" s="154">
        <f>AZ13/AZ$19*100</f>
        <v>2.3879796082640192</v>
      </c>
      <c r="BB13" s="59">
        <f t="shared" si="10"/>
        <v>284</v>
      </c>
      <c r="BC13" s="156">
        <f>BB13/BB$19*100</f>
        <v>2.9694688414889168</v>
      </c>
      <c r="BD13" s="62">
        <v>150</v>
      </c>
      <c r="BE13" s="154">
        <f>BD13/BD$19*100</f>
        <v>3.4005894355021535</v>
      </c>
      <c r="BF13" s="57">
        <v>62</v>
      </c>
      <c r="BG13" s="154">
        <f>BF13/BF$19*100</f>
        <v>2.1762021762021759</v>
      </c>
      <c r="BH13" s="59">
        <f t="shared" si="11"/>
        <v>212</v>
      </c>
      <c r="BI13" s="156">
        <f>BH13/BH$19*100</f>
        <v>2.9201101928374653</v>
      </c>
      <c r="BJ13" s="62">
        <v>145</v>
      </c>
      <c r="BK13" s="154">
        <f>BJ13/BJ$19*100</f>
        <v>3.352601156069364</v>
      </c>
      <c r="BL13" s="57">
        <v>61</v>
      </c>
      <c r="BM13" s="154">
        <f>BL13/BL$19*100</f>
        <v>2.1934555915138438</v>
      </c>
      <c r="BN13" s="59">
        <f t="shared" si="12"/>
        <v>206</v>
      </c>
      <c r="BO13" s="156">
        <f>BN13/BN$19*100</f>
        <v>2.898958626512806</v>
      </c>
      <c r="BP13" s="62">
        <v>137</v>
      </c>
      <c r="BQ13" s="154">
        <f>BP13/BP$19*100</f>
        <v>3.3382066276803117</v>
      </c>
      <c r="BR13" s="57">
        <v>60</v>
      </c>
      <c r="BS13" s="154">
        <f>BR13/BR$19*100</f>
        <v>2.2624434389140271</v>
      </c>
      <c r="BT13" s="59">
        <f t="shared" si="13"/>
        <v>197</v>
      </c>
      <c r="BU13" s="156">
        <f>BT13/BT$19*100</f>
        <v>2.9159265837773831</v>
      </c>
      <c r="BV13" s="62">
        <v>130</v>
      </c>
      <c r="BW13" s="154">
        <f>BV13/BV$19*100</f>
        <v>3.5374149659863949</v>
      </c>
      <c r="BX13" s="57">
        <v>56</v>
      </c>
      <c r="BY13" s="154">
        <f>BX13/BX$19*100</f>
        <v>2.5123373710183938</v>
      </c>
      <c r="BZ13" s="59">
        <f t="shared" si="14"/>
        <v>186</v>
      </c>
      <c r="CA13" s="154">
        <f>BZ13/BZ$19*100</f>
        <v>3.1504065040650406</v>
      </c>
      <c r="CB13" s="62">
        <v>102</v>
      </c>
      <c r="CC13" s="154">
        <f>CB13/CB$19*100</f>
        <v>3.2370675975880667</v>
      </c>
      <c r="CD13" s="57">
        <v>45</v>
      </c>
      <c r="CE13" s="154">
        <f>CD13/CD$19*100</f>
        <v>2.4630541871921183</v>
      </c>
      <c r="CF13" s="59">
        <f t="shared" si="15"/>
        <v>147</v>
      </c>
      <c r="CG13" s="156">
        <f>CF13/CF$19*100</f>
        <v>2.9529931699477698</v>
      </c>
      <c r="CH13" s="62">
        <v>102</v>
      </c>
      <c r="CI13" s="154">
        <f>CH13/CH$19*100</f>
        <v>3.2587859424920129</v>
      </c>
      <c r="CJ13" s="57">
        <v>45</v>
      </c>
      <c r="CK13" s="154">
        <f>CJ13/CJ$19*100</f>
        <v>2.4875621890547266</v>
      </c>
      <c r="CL13" s="59">
        <f t="shared" si="16"/>
        <v>147</v>
      </c>
      <c r="CM13" s="156">
        <f>CL13/CL$19*100</f>
        <v>2.9763109941283661</v>
      </c>
      <c r="CN13" s="62">
        <v>96</v>
      </c>
      <c r="CO13" s="154">
        <f>CN13/CN$19*100</f>
        <v>3.2193158953722336</v>
      </c>
      <c r="CP13" s="57">
        <v>43</v>
      </c>
      <c r="CQ13" s="154">
        <f>CP13/CP$19*100</f>
        <v>2.4970963995354238</v>
      </c>
      <c r="CR13" s="59">
        <f t="shared" si="17"/>
        <v>139</v>
      </c>
      <c r="CS13" s="156">
        <f>CR13/CR$19*100</f>
        <v>2.9549319727891157</v>
      </c>
      <c r="CT13" s="62">
        <v>94</v>
      </c>
      <c r="CU13" s="154">
        <f>CT13/CT$19*100</f>
        <v>3.2718412808910546</v>
      </c>
      <c r="CV13" s="57">
        <v>43</v>
      </c>
      <c r="CW13" s="154">
        <f>CV13/CV$19*100</f>
        <v>2.6076409945421468</v>
      </c>
      <c r="CX13" s="59">
        <v>131</v>
      </c>
      <c r="CY13" s="156">
        <f>CX13/CX$19*100</f>
        <v>3.0038981884888787</v>
      </c>
      <c r="CZ13" s="62">
        <v>72</v>
      </c>
      <c r="DA13" s="154">
        <f>CZ13/CZ$19*100</f>
        <v>3.3723653395784545</v>
      </c>
      <c r="DB13" s="57">
        <v>29</v>
      </c>
      <c r="DC13" s="154">
        <f>DB13/DB$19*100</f>
        <v>2.2997620935765268</v>
      </c>
      <c r="DD13" s="59">
        <f t="shared" si="19"/>
        <v>101</v>
      </c>
      <c r="DE13" s="156">
        <f>DD13/DD$19*100</f>
        <v>2.9740871613663131</v>
      </c>
      <c r="DF13" s="57">
        <v>72</v>
      </c>
      <c r="DG13" s="154">
        <f>DF13/DF$19*100</f>
        <v>3.4236804564907275</v>
      </c>
      <c r="DH13" s="57">
        <v>27</v>
      </c>
      <c r="DI13" s="154">
        <f>DH13/DH$19*100</f>
        <v>2.1827000808407435</v>
      </c>
      <c r="DJ13" s="59">
        <f t="shared" si="0"/>
        <v>99</v>
      </c>
      <c r="DK13" s="154">
        <f>DJ13/DJ$19*100</f>
        <v>2.9667365897512736</v>
      </c>
      <c r="DL13" s="62">
        <v>59</v>
      </c>
      <c r="DM13" s="154">
        <f>DL13/DL$19*100</f>
        <v>3.3541785105173396</v>
      </c>
      <c r="DN13" s="57">
        <v>19</v>
      </c>
      <c r="DO13" s="154">
        <f>DN13/DN$19*100</f>
        <v>1.85546875</v>
      </c>
      <c r="DP13" s="59">
        <f t="shared" si="1"/>
        <v>78</v>
      </c>
      <c r="DQ13" s="156">
        <f>DP13/DP$19*100</f>
        <v>2.8017241379310347</v>
      </c>
      <c r="DR13" s="62">
        <v>55</v>
      </c>
      <c r="DS13" s="154">
        <f>DR13/DR$19*100</f>
        <v>3.2088681446907819</v>
      </c>
      <c r="DT13" s="57">
        <v>18</v>
      </c>
      <c r="DU13" s="154">
        <f>DT13/DT$19*100</f>
        <v>1.782178217821782</v>
      </c>
      <c r="DV13" s="59">
        <v>74</v>
      </c>
      <c r="DW13" s="156">
        <f>DV13/DV$19*100</f>
        <v>2.7076472740578121</v>
      </c>
      <c r="DX13" s="62">
        <v>29</v>
      </c>
      <c r="DY13" s="154">
        <f>DX13/DX$19*100</f>
        <v>3.2511210762331837</v>
      </c>
      <c r="DZ13" s="57">
        <v>8</v>
      </c>
      <c r="EA13" s="154">
        <f>DZ13/DZ$19*100</f>
        <v>1.4545454545454546</v>
      </c>
      <c r="EB13" s="59">
        <f t="shared" si="18"/>
        <v>37</v>
      </c>
      <c r="EC13" s="156">
        <f>EB13/EB$19*100</f>
        <v>2.5658807212205268</v>
      </c>
      <c r="ED13" s="57">
        <v>75</v>
      </c>
      <c r="EE13" s="154">
        <f>ED13/ED$19*100</f>
        <v>8.8235294117647065</v>
      </c>
      <c r="EF13" s="57">
        <v>44</v>
      </c>
      <c r="EG13" s="154">
        <f>EF13/EF$19*100</f>
        <v>8.5106382978723403</v>
      </c>
      <c r="EH13" s="59">
        <v>119</v>
      </c>
      <c r="EI13" s="156">
        <f>EH13/EH$19*100</f>
        <v>8.7051938551572778</v>
      </c>
      <c r="EJ13" s="62">
        <v>73</v>
      </c>
      <c r="EK13" s="154">
        <f>EJ13/EJ$19*100</f>
        <v>8.8164251207729478</v>
      </c>
      <c r="EL13" s="57">
        <v>41</v>
      </c>
      <c r="EM13" s="154">
        <f>EL13/EL$19*100</f>
        <v>8.2329317269076299</v>
      </c>
      <c r="EN13" s="59">
        <v>114</v>
      </c>
      <c r="EO13" s="156">
        <f>EN13/EN$19*100</f>
        <v>8.5972850678733028</v>
      </c>
      <c r="EP13" s="62">
        <v>59</v>
      </c>
      <c r="EQ13" s="154">
        <f>EP13/EP$19*100</f>
        <v>10.051107325383304</v>
      </c>
      <c r="ER13" s="57">
        <v>20</v>
      </c>
      <c r="ES13" s="154">
        <f>ER13/ER$19*100</f>
        <v>6.0422960725075532</v>
      </c>
      <c r="ET13" s="59">
        <v>79</v>
      </c>
      <c r="EU13" s="156">
        <f>ET13/ET$19*100</f>
        <v>8.60566448801743</v>
      </c>
      <c r="EV13" s="62">
        <v>56</v>
      </c>
      <c r="EW13" s="154">
        <f>EV13/EV$19*100</f>
        <v>10.071942446043165</v>
      </c>
      <c r="EX13" s="57">
        <v>18</v>
      </c>
      <c r="EY13" s="154">
        <f>EX13/EX$19*100</f>
        <v>5.7142857142857144</v>
      </c>
      <c r="EZ13" s="59">
        <v>74</v>
      </c>
      <c r="FA13" s="156">
        <f>EZ13/EZ$19*100</f>
        <v>8.4959816303099878</v>
      </c>
      <c r="FB13" s="57">
        <v>48</v>
      </c>
      <c r="FC13" s="154">
        <f>FB13/FB$19*100</f>
        <v>9.2664092664092657</v>
      </c>
      <c r="FD13" s="57">
        <v>15</v>
      </c>
      <c r="FE13" s="154">
        <f t="shared" si="148"/>
        <v>5.2264808362369335</v>
      </c>
      <c r="FF13" s="59">
        <v>63</v>
      </c>
      <c r="FG13" s="156">
        <f>FF13/FF$19*100</f>
        <v>7.8260869565217401</v>
      </c>
    </row>
    <row r="14" spans="1:163" x14ac:dyDescent="0.25">
      <c r="A14" s="21" t="s">
        <v>11</v>
      </c>
      <c r="B14" s="65">
        <v>2543236</v>
      </c>
      <c r="C14" s="154">
        <f t="shared" si="20"/>
        <v>11.014739281320956</v>
      </c>
      <c r="D14" s="23">
        <v>2738641</v>
      </c>
      <c r="E14" s="154">
        <f t="shared" si="20"/>
        <v>11.405773668958311</v>
      </c>
      <c r="F14" s="23">
        <f t="shared" si="2"/>
        <v>5281877</v>
      </c>
      <c r="G14" s="154">
        <f t="shared" ref="G14" si="150">F14/F$19*100</f>
        <v>11.214082174894711</v>
      </c>
      <c r="H14" s="62">
        <v>812</v>
      </c>
      <c r="I14" s="154">
        <f t="shared" ref="I14:I17" si="151">H14/H$19*100</f>
        <v>10.503169059630061</v>
      </c>
      <c r="J14" s="57">
        <v>340</v>
      </c>
      <c r="K14" s="154">
        <f t="shared" ref="K14:K17" si="152">J14/J$19*100</f>
        <v>6.3267584666914773</v>
      </c>
      <c r="L14" s="59">
        <f t="shared" si="3"/>
        <v>1152</v>
      </c>
      <c r="M14" s="156">
        <f t="shared" ref="M14:M17" si="153">L14/L$19*100</f>
        <v>8.790537962609692</v>
      </c>
      <c r="N14" s="62">
        <v>810</v>
      </c>
      <c r="O14" s="154">
        <f t="shared" ref="O14:O17" si="154">N14/N$19*100</f>
        <v>10.492227979274611</v>
      </c>
      <c r="P14" s="57">
        <v>339</v>
      </c>
      <c r="Q14" s="154">
        <f t="shared" ref="Q14:Q17" si="155">P14/P$19*100</f>
        <v>6.3269876819708841</v>
      </c>
      <c r="R14" s="59">
        <f t="shared" si="4"/>
        <v>1149</v>
      </c>
      <c r="S14" s="156">
        <f t="shared" ref="S14:S17" si="156">R14/R$19*100</f>
        <v>8.7857470561247908</v>
      </c>
      <c r="T14" s="62">
        <v>788</v>
      </c>
      <c r="U14" s="154">
        <f t="shared" ref="U14:U17" si="157">T14/T$19*100</f>
        <v>10.496869588384175</v>
      </c>
      <c r="V14" s="57">
        <v>331</v>
      </c>
      <c r="W14" s="154">
        <f t="shared" ref="W14:W17" si="158">V14/V$19*100</f>
        <v>6.4560171640335478</v>
      </c>
      <c r="X14" s="59">
        <f t="shared" si="5"/>
        <v>1119</v>
      </c>
      <c r="Y14" s="156">
        <f t="shared" ref="Y14:Y17" si="159">X14/X$19*100</f>
        <v>8.8570523982903264</v>
      </c>
      <c r="Z14" s="62">
        <v>770</v>
      </c>
      <c r="AA14" s="154">
        <f t="shared" ref="AA14:AA17" si="160">Z14/Z$19*100</f>
        <v>10.487605557068919</v>
      </c>
      <c r="AB14" s="57">
        <v>328</v>
      </c>
      <c r="AC14" s="154">
        <f t="shared" ref="AC14:AC17" si="161">AB14/AB$19*100</f>
        <v>6.6249242577257119</v>
      </c>
      <c r="AD14" s="59">
        <f t="shared" si="6"/>
        <v>1098</v>
      </c>
      <c r="AE14" s="156">
        <f t="shared" ref="AE14:AE17" si="162">AD14/AD$19*100</f>
        <v>8.9319124705116728</v>
      </c>
      <c r="AF14" s="62">
        <v>752</v>
      </c>
      <c r="AG14" s="154">
        <f t="shared" ref="AG14:AG17" si="163">AF14/AF$19*100</f>
        <v>10.689410092395168</v>
      </c>
      <c r="AH14" s="57">
        <v>315</v>
      </c>
      <c r="AI14" s="154">
        <f t="shared" ref="AI14:AI17" si="164">AH14/AH$19*100</f>
        <v>6.7451820128479651</v>
      </c>
      <c r="AJ14" s="59">
        <f t="shared" si="7"/>
        <v>1067</v>
      </c>
      <c r="AK14" s="156">
        <f t="shared" ref="AK14:AK17" si="165">AJ14/AJ$19*100</f>
        <v>9.1157624946604017</v>
      </c>
      <c r="AL14" s="62">
        <v>699</v>
      </c>
      <c r="AM14" s="154">
        <f t="shared" ref="AM14:AM17" si="166">AL14/AL$19*100</f>
        <v>10.375538073326407</v>
      </c>
      <c r="AN14" s="57">
        <v>288</v>
      </c>
      <c r="AO14" s="154">
        <f t="shared" ref="AO14:AO17" si="167">AN14/AN$19*100</f>
        <v>6.425702811244979</v>
      </c>
      <c r="AP14" s="59">
        <f t="shared" si="8"/>
        <v>987</v>
      </c>
      <c r="AQ14" s="156">
        <f t="shared" ref="AQ14:AQ17" si="168">AP14/AP$19*100</f>
        <v>8.7975755414921117</v>
      </c>
      <c r="AR14" s="62">
        <v>687</v>
      </c>
      <c r="AS14" s="154">
        <f t="shared" ref="AS14:AS17" si="169">AR14/AR$19*100</f>
        <v>10.34794396746498</v>
      </c>
      <c r="AT14" s="57">
        <v>285</v>
      </c>
      <c r="AU14" s="154">
        <f t="shared" ref="AU14:AU17" si="170">AT14/AT$19*100</f>
        <v>6.439222774514235</v>
      </c>
      <c r="AV14" s="59">
        <f t="shared" si="9"/>
        <v>972</v>
      </c>
      <c r="AW14" s="156">
        <f t="shared" ref="AW14:AW17" si="171">AV14/AV$19*100</f>
        <v>8.7844554902846816</v>
      </c>
      <c r="AX14" s="62">
        <v>618</v>
      </c>
      <c r="AY14" s="154">
        <f t="shared" ref="AY14:AY17" si="172">AX14/AX$19*100</f>
        <v>10.587630632174063</v>
      </c>
      <c r="AZ14" s="57">
        <v>262</v>
      </c>
      <c r="BA14" s="154">
        <f t="shared" ref="BA14:BA17" si="173">AZ14/AZ$19*100</f>
        <v>7.0297826670244161</v>
      </c>
      <c r="BB14" s="59">
        <f t="shared" si="10"/>
        <v>880</v>
      </c>
      <c r="BC14" s="156">
        <f t="shared" ref="BC14:BC17" si="174">BB14/BB$19*100</f>
        <v>9.2011710581346726</v>
      </c>
      <c r="BD14" s="62">
        <v>453</v>
      </c>
      <c r="BE14" s="154">
        <f t="shared" ref="BE14:BE17" si="175">BD14/BD$19*100</f>
        <v>10.269780095216504</v>
      </c>
      <c r="BF14" s="57">
        <v>184</v>
      </c>
      <c r="BG14" s="154">
        <f t="shared" ref="BG14:BG17" si="176">BF14/BF$19*100</f>
        <v>6.4584064584064587</v>
      </c>
      <c r="BH14" s="59">
        <f t="shared" si="11"/>
        <v>637</v>
      </c>
      <c r="BI14" s="156">
        <f t="shared" ref="BI14:BI17" si="177">BH14/BH$19*100</f>
        <v>8.774104683195592</v>
      </c>
      <c r="BJ14" s="62">
        <v>445</v>
      </c>
      <c r="BK14" s="154">
        <f t="shared" ref="BK14" si="178">BJ14/BJ$19*100</f>
        <v>10.289017341040463</v>
      </c>
      <c r="BL14" s="57">
        <v>179</v>
      </c>
      <c r="BM14" s="154">
        <f t="shared" ref="BM14:BO14" si="179">BL14/BL$19*100</f>
        <v>6.43653362099964</v>
      </c>
      <c r="BN14" s="59">
        <f t="shared" si="12"/>
        <v>624</v>
      </c>
      <c r="BO14" s="156">
        <f t="shared" si="179"/>
        <v>8.7813115676892757</v>
      </c>
      <c r="BP14" s="62">
        <v>422</v>
      </c>
      <c r="BQ14" s="154">
        <f t="shared" ref="BQ14" si="180">BP14/BP$19*100</f>
        <v>10.282651072124755</v>
      </c>
      <c r="BR14" s="57">
        <v>174</v>
      </c>
      <c r="BS14" s="154">
        <f t="shared" ref="BS14" si="181">BR14/BR$19*100</f>
        <v>6.5610859728506794</v>
      </c>
      <c r="BT14" s="59">
        <f t="shared" si="13"/>
        <v>596</v>
      </c>
      <c r="BU14" s="156">
        <f t="shared" ref="BU14" si="182">BT14/BT$19*100</f>
        <v>8.8217880402605093</v>
      </c>
      <c r="BV14" s="62">
        <v>374</v>
      </c>
      <c r="BW14" s="154">
        <f t="shared" ref="BW14" si="183">BV14/BV$19*100</f>
        <v>10.17687074829932</v>
      </c>
      <c r="BX14" s="57">
        <v>153</v>
      </c>
      <c r="BY14" s="154">
        <f t="shared" ref="BY14" si="184">BX14/BX$19*100</f>
        <v>6.8640646029609691</v>
      </c>
      <c r="BZ14" s="59">
        <f t="shared" si="14"/>
        <v>527</v>
      </c>
      <c r="CA14" s="154">
        <f t="shared" ref="CA14" si="185">BZ14/BZ$19*100</f>
        <v>8.926151761517616</v>
      </c>
      <c r="CB14" s="62">
        <v>301</v>
      </c>
      <c r="CC14" s="154">
        <f t="shared" ref="CC14" si="186">CB14/CB$19*100</f>
        <v>9.5525230085687092</v>
      </c>
      <c r="CD14" s="57">
        <v>119</v>
      </c>
      <c r="CE14" s="154">
        <f t="shared" ref="CE14" si="187">CD14/CD$19*100</f>
        <v>6.5134099616858236</v>
      </c>
      <c r="CF14" s="59">
        <f t="shared" si="15"/>
        <v>420</v>
      </c>
      <c r="CG14" s="156">
        <f t="shared" ref="CG14" si="188">CF14/CF$19*100</f>
        <v>8.4371233427079151</v>
      </c>
      <c r="CH14" s="62">
        <v>300</v>
      </c>
      <c r="CI14" s="154">
        <f t="shared" ref="CI14" si="189">CH14/CH$19*100</f>
        <v>9.5846645367412133</v>
      </c>
      <c r="CJ14" s="57">
        <v>119</v>
      </c>
      <c r="CK14" s="154">
        <f t="shared" ref="CK14" si="190">CJ14/CJ$19*100</f>
        <v>6.5782200110558327</v>
      </c>
      <c r="CL14" s="59">
        <f t="shared" si="16"/>
        <v>419</v>
      </c>
      <c r="CM14" s="156">
        <f t="shared" ref="CM14" si="191">CL14/CL$19*100</f>
        <v>8.4834986839441182</v>
      </c>
      <c r="CN14" s="62">
        <v>284</v>
      </c>
      <c r="CO14" s="154">
        <f t="shared" ref="CO14" si="192">CN14/CN$19*100</f>
        <v>9.5238095238095237</v>
      </c>
      <c r="CP14" s="57">
        <v>115</v>
      </c>
      <c r="CQ14" s="154">
        <f t="shared" ref="CQ14" si="193">CP14/CP$19*100</f>
        <v>6.6782810685249716</v>
      </c>
      <c r="CR14" s="59">
        <f t="shared" si="17"/>
        <v>399</v>
      </c>
      <c r="CS14" s="156">
        <f t="shared" ref="CS14" si="194">CR14/CR$19*100</f>
        <v>8.4821428571428577</v>
      </c>
      <c r="CT14" s="62">
        <v>274</v>
      </c>
      <c r="CU14" s="154">
        <f t="shared" ref="CU14" si="195">CT14/CT$19*100</f>
        <v>9.5370692655760525</v>
      </c>
      <c r="CV14" s="57">
        <v>111</v>
      </c>
      <c r="CW14" s="154">
        <f t="shared" ref="CW14" si="196">CV14/CV$19*100</f>
        <v>6.7313523347483324</v>
      </c>
      <c r="CX14" s="59">
        <v>373</v>
      </c>
      <c r="CY14" s="156">
        <f t="shared" ref="CY14" si="197">CX14/CX$19*100</f>
        <v>8.5530841550103176</v>
      </c>
      <c r="CZ14" s="62">
        <v>204</v>
      </c>
      <c r="DA14" s="154">
        <f t="shared" ref="DA14" si="198">CZ14/CZ$19*100</f>
        <v>9.5550351288056206</v>
      </c>
      <c r="DB14" s="57">
        <v>97</v>
      </c>
      <c r="DC14" s="154">
        <f t="shared" ref="DC14" si="199">DB14/DB$19*100</f>
        <v>7.6923076923076925</v>
      </c>
      <c r="DD14" s="59">
        <f t="shared" si="19"/>
        <v>301</v>
      </c>
      <c r="DE14" s="156">
        <f t="shared" ref="DE14" si="200">DD14/DD$19*100</f>
        <v>8.8633686690223801</v>
      </c>
      <c r="DF14" s="57">
        <v>202</v>
      </c>
      <c r="DG14" s="154">
        <f t="shared" ref="DG14" si="201">DF14/DF$19*100</f>
        <v>9.6053257251545414</v>
      </c>
      <c r="DH14" s="57">
        <v>96</v>
      </c>
      <c r="DI14" s="154">
        <f t="shared" ref="DI14" si="202">DH14/DH$19*100</f>
        <v>7.760711398544867</v>
      </c>
      <c r="DJ14" s="59">
        <v>295</v>
      </c>
      <c r="DK14" s="154">
        <f t="shared" ref="DK14" si="203">DJ14/DJ$19*100</f>
        <v>8.8402756967335936</v>
      </c>
      <c r="DL14" s="62">
        <v>154</v>
      </c>
      <c r="DM14" s="154">
        <f t="shared" ref="DM14" si="204">DL14/DL$19*100</f>
        <v>8.754974417282547</v>
      </c>
      <c r="DN14" s="57">
        <v>78</v>
      </c>
      <c r="DO14" s="154">
        <f t="shared" ref="DO14" si="205">DN14/DN$19*100</f>
        <v>7.6171875</v>
      </c>
      <c r="DP14" s="59">
        <f t="shared" si="1"/>
        <v>232</v>
      </c>
      <c r="DQ14" s="156">
        <f t="shared" ref="DQ14" si="206">DP14/DP$19*100</f>
        <v>8.3333333333333321</v>
      </c>
      <c r="DR14" s="62">
        <v>150</v>
      </c>
      <c r="DS14" s="154">
        <f t="shared" ref="DS14" si="207">DR14/DR$19*100</f>
        <v>8.7514585764294051</v>
      </c>
      <c r="DT14" s="57">
        <v>75</v>
      </c>
      <c r="DU14" s="154">
        <f t="shared" ref="DU14" si="208">DT14/DT$19*100</f>
        <v>7.4257425742574252</v>
      </c>
      <c r="DV14" s="59">
        <f t="shared" ref="DV14" si="209">DR14+DT14</f>
        <v>225</v>
      </c>
      <c r="DW14" s="156">
        <f t="shared" ref="DW14" si="210">DV14/DV$19*100</f>
        <v>8.2327113062568618</v>
      </c>
      <c r="DX14" s="62">
        <v>78</v>
      </c>
      <c r="DY14" s="154">
        <f t="shared" ref="DY14" si="211">DX14/DX$19*100</f>
        <v>8.7443946188340806</v>
      </c>
      <c r="DZ14" s="57">
        <v>45</v>
      </c>
      <c r="EA14" s="154">
        <f t="shared" ref="EA14" si="212">DZ14/DZ$19*100</f>
        <v>8.1818181818181817</v>
      </c>
      <c r="EB14" s="59">
        <f t="shared" si="18"/>
        <v>123</v>
      </c>
      <c r="EC14" s="156">
        <f t="shared" ref="EC14" si="213">EB14/EB$19*100</f>
        <v>8.5298196948682392</v>
      </c>
      <c r="ED14" s="57">
        <v>230</v>
      </c>
      <c r="EE14" s="154">
        <f t="shared" ref="EE14" si="214">ED14/ED$19*100</f>
        <v>27.058823529411764</v>
      </c>
      <c r="EF14" s="57">
        <v>89</v>
      </c>
      <c r="EG14" s="154">
        <f t="shared" ref="EG14" si="215">EF14/EF$19*100</f>
        <v>17.214700193423599</v>
      </c>
      <c r="EH14" s="59">
        <v>319</v>
      </c>
      <c r="EI14" s="156">
        <f t="shared" ref="EI14" si="216">EH14/EH$19*100</f>
        <v>23.335771762984638</v>
      </c>
      <c r="EJ14" s="62">
        <v>219</v>
      </c>
      <c r="EK14" s="154">
        <f t="shared" ref="EK14" si="217">EJ14/EJ$19*100</f>
        <v>26.44927536231884</v>
      </c>
      <c r="EL14" s="57">
        <v>84</v>
      </c>
      <c r="EM14" s="154">
        <f t="shared" ref="EM14" si="218">EL14/EL$19*100</f>
        <v>16.867469879518072</v>
      </c>
      <c r="EN14" s="59">
        <v>303</v>
      </c>
      <c r="EO14" s="156">
        <f t="shared" ref="EO14" si="219">EN14/EN$19*100</f>
        <v>22.850678733031675</v>
      </c>
      <c r="EP14" s="62">
        <v>143</v>
      </c>
      <c r="EQ14" s="154">
        <f t="shared" ref="EQ14" si="220">EP14/EP$19*100</f>
        <v>24.361158432708688</v>
      </c>
      <c r="ER14" s="57">
        <v>48</v>
      </c>
      <c r="ES14" s="154">
        <f t="shared" ref="ES14" si="221">ER14/ER$19*100</f>
        <v>14.501510574018129</v>
      </c>
      <c r="ET14" s="59">
        <v>191</v>
      </c>
      <c r="EU14" s="156">
        <f t="shared" ref="EU14" si="222">ET14/ET$19*100</f>
        <v>20.806100217864923</v>
      </c>
      <c r="EV14" s="62">
        <v>137</v>
      </c>
      <c r="EW14" s="154">
        <f t="shared" ref="EW14" si="223">EV14/EV$19*100</f>
        <v>24.640287769784173</v>
      </c>
      <c r="EX14" s="57">
        <v>47</v>
      </c>
      <c r="EY14" s="154">
        <f t="shared" ref="EY14" si="224">EX14/EX$19*100</f>
        <v>14.920634920634921</v>
      </c>
      <c r="EZ14" s="59">
        <v>184</v>
      </c>
      <c r="FA14" s="156">
        <f t="shared" ref="FA14" si="225">EZ14/EZ$19*100</f>
        <v>21.125143513203216</v>
      </c>
      <c r="FB14" s="57">
        <v>122</v>
      </c>
      <c r="FC14" s="154">
        <f t="shared" ref="FC14" si="226">FB14/FB$19*100</f>
        <v>23.552123552123554</v>
      </c>
      <c r="FD14" s="57">
        <v>42</v>
      </c>
      <c r="FE14" s="154">
        <f t="shared" si="148"/>
        <v>14.634146341463413</v>
      </c>
      <c r="FF14" s="59">
        <v>164</v>
      </c>
      <c r="FG14" s="156">
        <f t="shared" ref="FG14" si="227">FF14/FF$19*100</f>
        <v>20.372670807453417</v>
      </c>
    </row>
    <row r="15" spans="1:163" x14ac:dyDescent="0.25">
      <c r="A15" s="21" t="s">
        <v>12</v>
      </c>
      <c r="B15" s="65">
        <v>1771960</v>
      </c>
      <c r="C15" s="154">
        <f t="shared" si="20"/>
        <v>7.6743477274344514</v>
      </c>
      <c r="D15" s="23">
        <v>2128590</v>
      </c>
      <c r="E15" s="154">
        <f t="shared" si="20"/>
        <v>8.8650596314040317</v>
      </c>
      <c r="F15" s="23">
        <f t="shared" si="2"/>
        <v>3900550</v>
      </c>
      <c r="G15" s="154">
        <f t="shared" ref="G15" si="228">F15/F$19*100</f>
        <v>8.2813530544701379</v>
      </c>
      <c r="H15" s="62">
        <v>2347</v>
      </c>
      <c r="I15" s="154">
        <f t="shared" si="151"/>
        <v>30.358297762255855</v>
      </c>
      <c r="J15" s="57">
        <v>1028</v>
      </c>
      <c r="K15" s="154">
        <f t="shared" si="152"/>
        <v>19.129140305173056</v>
      </c>
      <c r="L15" s="59">
        <f t="shared" si="3"/>
        <v>3375</v>
      </c>
      <c r="M15" s="156">
        <f t="shared" si="153"/>
        <v>25.753529187333079</v>
      </c>
      <c r="N15" s="62">
        <v>2347</v>
      </c>
      <c r="O15" s="154">
        <f t="shared" si="154"/>
        <v>30.401554404145077</v>
      </c>
      <c r="P15" s="57">
        <v>1027</v>
      </c>
      <c r="Q15" s="154">
        <f t="shared" si="155"/>
        <v>19.167599850690557</v>
      </c>
      <c r="R15" s="59">
        <f t="shared" si="4"/>
        <v>3374</v>
      </c>
      <c r="S15" s="156">
        <f t="shared" si="156"/>
        <v>25.799051842789417</v>
      </c>
      <c r="T15" s="62">
        <v>2291</v>
      </c>
      <c r="U15" s="154">
        <f t="shared" si="157"/>
        <v>30.518183029172775</v>
      </c>
      <c r="V15" s="57">
        <v>987</v>
      </c>
      <c r="W15" s="154">
        <f t="shared" si="158"/>
        <v>19.251023990637801</v>
      </c>
      <c r="X15" s="59">
        <f t="shared" si="5"/>
        <v>3278</v>
      </c>
      <c r="Y15" s="156">
        <f t="shared" si="159"/>
        <v>25.945860376761122</v>
      </c>
      <c r="Z15" s="62">
        <v>2240</v>
      </c>
      <c r="AA15" s="154">
        <f t="shared" si="160"/>
        <v>30.509397984200493</v>
      </c>
      <c r="AB15" s="57">
        <v>966</v>
      </c>
      <c r="AC15" s="154">
        <f t="shared" si="161"/>
        <v>19.511209856594629</v>
      </c>
      <c r="AD15" s="59">
        <f t="shared" si="6"/>
        <v>3206</v>
      </c>
      <c r="AE15" s="156">
        <f t="shared" si="162"/>
        <v>26.079882860164322</v>
      </c>
      <c r="AF15" s="62">
        <v>2175</v>
      </c>
      <c r="AG15" s="154">
        <f t="shared" si="163"/>
        <v>30.916844349680172</v>
      </c>
      <c r="AH15" s="57">
        <v>922</v>
      </c>
      <c r="AI15" s="154">
        <f t="shared" si="164"/>
        <v>19.743040685224837</v>
      </c>
      <c r="AJ15" s="59">
        <f t="shared" si="7"/>
        <v>3097</v>
      </c>
      <c r="AK15" s="156">
        <f t="shared" si="165"/>
        <v>26.458778299871849</v>
      </c>
      <c r="AL15" s="62">
        <v>2084</v>
      </c>
      <c r="AM15" s="154">
        <f t="shared" si="166"/>
        <v>30.9336499925783</v>
      </c>
      <c r="AN15" s="57">
        <v>871</v>
      </c>
      <c r="AO15" s="154">
        <f t="shared" si="167"/>
        <v>19.433288710397147</v>
      </c>
      <c r="AP15" s="59">
        <f t="shared" si="8"/>
        <v>2955</v>
      </c>
      <c r="AQ15" s="156">
        <f t="shared" si="168"/>
        <v>26.339245922096445</v>
      </c>
      <c r="AR15" s="62">
        <v>2062</v>
      </c>
      <c r="AS15" s="154">
        <f t="shared" si="169"/>
        <v>31.058894411809007</v>
      </c>
      <c r="AT15" s="57">
        <v>864</v>
      </c>
      <c r="AU15" s="154">
        <f t="shared" si="170"/>
        <v>19.521012200632626</v>
      </c>
      <c r="AV15" s="59">
        <f t="shared" si="9"/>
        <v>2926</v>
      </c>
      <c r="AW15" s="156">
        <f t="shared" si="171"/>
        <v>26.443741527338453</v>
      </c>
      <c r="AX15" s="62">
        <v>1850</v>
      </c>
      <c r="AY15" s="154">
        <f t="shared" si="172"/>
        <v>31.69436354291588</v>
      </c>
      <c r="AZ15" s="57">
        <v>775</v>
      </c>
      <c r="BA15" s="154">
        <f t="shared" si="173"/>
        <v>20.794204453984438</v>
      </c>
      <c r="BB15" s="59">
        <f t="shared" si="10"/>
        <v>2625</v>
      </c>
      <c r="BC15" s="156">
        <f t="shared" si="174"/>
        <v>27.446675031367629</v>
      </c>
      <c r="BD15" s="62">
        <v>1345</v>
      </c>
      <c r="BE15" s="154">
        <f t="shared" si="175"/>
        <v>30.491951938335976</v>
      </c>
      <c r="BF15" s="57">
        <v>551</v>
      </c>
      <c r="BG15" s="154">
        <f t="shared" si="176"/>
        <v>19.34011934011934</v>
      </c>
      <c r="BH15" s="59">
        <f t="shared" si="11"/>
        <v>1896</v>
      </c>
      <c r="BI15" s="156">
        <f t="shared" si="177"/>
        <v>26.115702479338843</v>
      </c>
      <c r="BJ15" s="62">
        <v>1318</v>
      </c>
      <c r="BK15" s="154">
        <f t="shared" ref="BK15" si="229">BJ15/BJ$19*100</f>
        <v>30.47398843930636</v>
      </c>
      <c r="BL15" s="57">
        <v>530</v>
      </c>
      <c r="BM15" s="154">
        <f t="shared" ref="BM15:BO15" si="230">BL15/BL$19*100</f>
        <v>19.057892844300611</v>
      </c>
      <c r="BN15" s="59">
        <f t="shared" si="12"/>
        <v>1848</v>
      </c>
      <c r="BO15" s="156">
        <f t="shared" si="230"/>
        <v>26.006191950464398</v>
      </c>
      <c r="BP15" s="62">
        <v>1263</v>
      </c>
      <c r="BQ15" s="154">
        <f t="shared" ref="BQ15" si="231">BP15/BP$19*100</f>
        <v>30.774853801169588</v>
      </c>
      <c r="BR15" s="57">
        <v>513</v>
      </c>
      <c r="BS15" s="154">
        <f t="shared" ref="BS15" si="232">BR15/BR$19*100</f>
        <v>19.343891402714934</v>
      </c>
      <c r="BT15" s="59">
        <f t="shared" si="13"/>
        <v>1776</v>
      </c>
      <c r="BU15" s="156">
        <f t="shared" ref="BU15" si="233">BT15/BT$19*100</f>
        <v>26.287744227353464</v>
      </c>
      <c r="BV15" s="62">
        <v>1148</v>
      </c>
      <c r="BW15" s="154">
        <f t="shared" ref="BW15" si="234">BV15/BV$19*100</f>
        <v>31.238095238095237</v>
      </c>
      <c r="BX15" s="57">
        <v>455</v>
      </c>
      <c r="BY15" s="154">
        <f t="shared" ref="BY15" si="235">BX15/BX$19*100</f>
        <v>20.412741139524453</v>
      </c>
      <c r="BZ15" s="59">
        <f t="shared" si="14"/>
        <v>1603</v>
      </c>
      <c r="CA15" s="154">
        <f t="shared" ref="CA15" si="236">BZ15/BZ$19*100</f>
        <v>27.151084010840108</v>
      </c>
      <c r="CB15" s="62">
        <v>984</v>
      </c>
      <c r="CC15" s="154">
        <f t="shared" ref="CC15" si="237">CB15/CB$19*100</f>
        <v>31.228181529673122</v>
      </c>
      <c r="CD15" s="57">
        <v>369</v>
      </c>
      <c r="CE15" s="154">
        <f t="shared" ref="CE15" si="238">CD15/CD$19*100</f>
        <v>20.19704433497537</v>
      </c>
      <c r="CF15" s="59">
        <f t="shared" si="15"/>
        <v>1353</v>
      </c>
      <c r="CG15" s="156">
        <f t="shared" ref="CG15" si="239">CF15/CF$19*100</f>
        <v>27.179590196866211</v>
      </c>
      <c r="CH15" s="62">
        <v>977</v>
      </c>
      <c r="CI15" s="154">
        <f t="shared" ref="CI15" si="240">CH15/CH$19*100</f>
        <v>31.214057507987221</v>
      </c>
      <c r="CJ15" s="57">
        <v>364</v>
      </c>
      <c r="CK15" s="154">
        <f t="shared" ref="CK15" si="241">CJ15/CJ$19*100</f>
        <v>20.121614151464897</v>
      </c>
      <c r="CL15" s="59">
        <f t="shared" si="16"/>
        <v>1341</v>
      </c>
      <c r="CM15" s="156">
        <f t="shared" ref="CM15" si="242">CL15/CL$19*100</f>
        <v>27.151245191334279</v>
      </c>
      <c r="CN15" s="62">
        <v>930</v>
      </c>
      <c r="CO15" s="154">
        <f t="shared" ref="CO15" si="243">CN15/CN$19*100</f>
        <v>31.187122736418509</v>
      </c>
      <c r="CP15" s="57">
        <v>352</v>
      </c>
      <c r="CQ15" s="154">
        <f t="shared" ref="CQ15" si="244">CP15/CP$19*100</f>
        <v>20.441347270615566</v>
      </c>
      <c r="CR15" s="59">
        <f t="shared" si="17"/>
        <v>1282</v>
      </c>
      <c r="CS15" s="156">
        <f t="shared" ref="CS15" si="245">CR15/CR$19*100</f>
        <v>27.253401360544217</v>
      </c>
      <c r="CT15" s="62">
        <v>887</v>
      </c>
      <c r="CU15" s="154">
        <f t="shared" ref="CU15" si="246">CT15/CT$19*100</f>
        <v>30.873651235642185</v>
      </c>
      <c r="CV15" s="57">
        <v>333</v>
      </c>
      <c r="CW15" s="154">
        <f t="shared" ref="CW15" si="247">CV15/CV$19*100</f>
        <v>20.194057004244996</v>
      </c>
      <c r="CX15" s="59">
        <v>1176</v>
      </c>
      <c r="CY15" s="156">
        <f t="shared" ref="CY15" si="248">CX15/CX$19*100</f>
        <v>26.966292134831459</v>
      </c>
      <c r="CZ15" s="62">
        <v>664</v>
      </c>
      <c r="DA15" s="154">
        <f t="shared" ref="DA15" si="249">CZ15/CZ$19*100</f>
        <v>31.100702576112411</v>
      </c>
      <c r="DB15" s="57">
        <v>265</v>
      </c>
      <c r="DC15" s="154">
        <f t="shared" ref="DC15" si="250">DB15/DB$19*100</f>
        <v>21.015067406819984</v>
      </c>
      <c r="DD15" s="59">
        <f t="shared" si="19"/>
        <v>929</v>
      </c>
      <c r="DE15" s="156">
        <f t="shared" ref="DE15" si="251">DD15/DD$19*100</f>
        <v>27.355712603062425</v>
      </c>
      <c r="DF15" s="57">
        <v>653</v>
      </c>
      <c r="DG15" s="154">
        <f t="shared" ref="DG15" si="252">DF15/DF$19*100</f>
        <v>31.050879695672851</v>
      </c>
      <c r="DH15" s="57">
        <v>261</v>
      </c>
      <c r="DI15" s="154">
        <f t="shared" ref="DI15" si="253">DH15/DH$19*100</f>
        <v>21.099434114793855</v>
      </c>
      <c r="DJ15" s="59">
        <f>DF15+DH15</f>
        <v>914</v>
      </c>
      <c r="DK15" s="154">
        <f t="shared" ref="DK15" si="254">DJ15/DJ$19*100</f>
        <v>27.389871141744081</v>
      </c>
      <c r="DL15" s="62">
        <v>550</v>
      </c>
      <c r="DM15" s="154">
        <f t="shared" ref="DM15" si="255">DL15/DL$19*100</f>
        <v>31.267765776009099</v>
      </c>
      <c r="DN15" s="57">
        <v>209</v>
      </c>
      <c r="DO15" s="154">
        <f t="shared" ref="DO15" si="256">DN15/DN$19*100</f>
        <v>20.41015625</v>
      </c>
      <c r="DP15" s="59">
        <f t="shared" si="1"/>
        <v>759</v>
      </c>
      <c r="DQ15" s="156">
        <f t="shared" ref="DQ15" si="257">DP15/DP$19*100</f>
        <v>27.262931034482758</v>
      </c>
      <c r="DR15" s="62">
        <v>541</v>
      </c>
      <c r="DS15" s="154">
        <f t="shared" ref="DS15" si="258">DR15/DR$19*100</f>
        <v>31.563593932322053</v>
      </c>
      <c r="DT15" s="57">
        <v>213</v>
      </c>
      <c r="DU15" s="154">
        <f t="shared" ref="DU15" si="259">DT15/DT$19*100</f>
        <v>21.089108910891088</v>
      </c>
      <c r="DV15" s="59">
        <v>749</v>
      </c>
      <c r="DW15" s="156">
        <f t="shared" ref="DW15" si="260">DV15/DV$19*100</f>
        <v>27.405781192828393</v>
      </c>
      <c r="DX15" s="62">
        <v>248</v>
      </c>
      <c r="DY15" s="154">
        <f t="shared" ref="DY15" si="261">DX15/DX$19*100</f>
        <v>27.802690582959645</v>
      </c>
      <c r="DZ15" s="57">
        <v>95</v>
      </c>
      <c r="EA15" s="154">
        <f t="shared" ref="EA15" si="262">DZ15/DZ$19*100</f>
        <v>17.272727272727273</v>
      </c>
      <c r="EB15" s="59">
        <f t="shared" si="18"/>
        <v>343</v>
      </c>
      <c r="EC15" s="156">
        <f t="shared" ref="EC15" si="263">EB15/EB$19*100</f>
        <v>23.78640776699029</v>
      </c>
      <c r="ED15" s="57">
        <v>369</v>
      </c>
      <c r="EE15" s="154">
        <f t="shared" ref="EE15" si="264">ED15/ED$19*100</f>
        <v>43.411764705882355</v>
      </c>
      <c r="EF15" s="57">
        <v>239</v>
      </c>
      <c r="EG15" s="154">
        <f t="shared" ref="EG15" si="265">EF15/EF$19*100</f>
        <v>46.228239845261122</v>
      </c>
      <c r="EH15" s="59">
        <v>608</v>
      </c>
      <c r="EI15" s="156">
        <f t="shared" ref="EI15" si="266">EH15/EH$19*100</f>
        <v>44.476956839795172</v>
      </c>
      <c r="EJ15" s="62">
        <v>364</v>
      </c>
      <c r="EK15" s="154">
        <f t="shared" ref="EK15" si="267">EJ15/EJ$19*100</f>
        <v>43.961352657004831</v>
      </c>
      <c r="EL15" s="57">
        <v>230</v>
      </c>
      <c r="EM15" s="154">
        <f t="shared" ref="EM15" si="268">EL15/EL$19*100</f>
        <v>46.184738955823299</v>
      </c>
      <c r="EN15" s="59">
        <v>594</v>
      </c>
      <c r="EO15" s="156">
        <f t="shared" ref="EO15" si="269">EN15/EN$19*100</f>
        <v>44.796380090497742</v>
      </c>
      <c r="EP15" s="62">
        <v>269</v>
      </c>
      <c r="EQ15" s="154">
        <f t="shared" ref="EQ15" si="270">EP15/EP$19*100</f>
        <v>45.826235093696766</v>
      </c>
      <c r="ER15" s="57">
        <v>159</v>
      </c>
      <c r="ES15" s="154">
        <f t="shared" ref="ES15" si="271">ER15/ER$19*100</f>
        <v>48.036253776435046</v>
      </c>
      <c r="ET15" s="59">
        <v>428</v>
      </c>
      <c r="EU15" s="156">
        <f t="shared" ref="EU15" si="272">ET15/ET$19*100</f>
        <v>46.623093681917211</v>
      </c>
      <c r="EV15" s="62">
        <v>253</v>
      </c>
      <c r="EW15" s="154">
        <f t="shared" ref="EW15" si="273">EV15/EV$19*100</f>
        <v>45.50359712230216</v>
      </c>
      <c r="EX15" s="57">
        <v>150</v>
      </c>
      <c r="EY15" s="154">
        <f t="shared" ref="EY15" si="274">EX15/EX$19*100</f>
        <v>47.619047619047613</v>
      </c>
      <c r="EZ15" s="59">
        <v>403</v>
      </c>
      <c r="FA15" s="156">
        <f t="shared" ref="FA15" si="275">EZ15/EZ$19*100</f>
        <v>46.268656716417908</v>
      </c>
      <c r="FB15" s="57">
        <v>324</v>
      </c>
      <c r="FC15" s="154">
        <f t="shared" ref="FC15" si="276">FB15/FB$19*100</f>
        <v>62.548262548262542</v>
      </c>
      <c r="FD15" s="57">
        <v>217</v>
      </c>
      <c r="FE15" s="154">
        <f t="shared" si="148"/>
        <v>75.609756097560975</v>
      </c>
      <c r="FF15" s="59">
        <v>541</v>
      </c>
      <c r="FG15" s="156">
        <f t="shared" ref="FG15" si="277">FF15/FF$19*100</f>
        <v>67.204968944099377</v>
      </c>
    </row>
    <row r="16" spans="1:163" x14ac:dyDescent="0.25">
      <c r="A16" s="21" t="s">
        <v>13</v>
      </c>
      <c r="B16" s="65">
        <v>897106</v>
      </c>
      <c r="C16" s="154">
        <f t="shared" si="20"/>
        <v>3.8853605004445986</v>
      </c>
      <c r="D16" s="23">
        <v>1412401</v>
      </c>
      <c r="E16" s="154">
        <f t="shared" si="20"/>
        <v>5.8823066388805207</v>
      </c>
      <c r="F16" s="23">
        <f t="shared" si="2"/>
        <v>2309507</v>
      </c>
      <c r="G16" s="154">
        <f t="shared" ref="G16" si="278">F16/F$19*100</f>
        <v>4.9033707679096965</v>
      </c>
      <c r="H16" s="62">
        <v>3151</v>
      </c>
      <c r="I16" s="154">
        <f t="shared" si="151"/>
        <v>40.757987323761483</v>
      </c>
      <c r="J16" s="57">
        <v>2351</v>
      </c>
      <c r="K16" s="154">
        <f t="shared" si="152"/>
        <v>43.74767398585783</v>
      </c>
      <c r="L16" s="59">
        <f>H16+J16</f>
        <v>5502</v>
      </c>
      <c r="M16" s="156">
        <f t="shared" si="153"/>
        <v>41.983975581838997</v>
      </c>
      <c r="N16" s="62">
        <v>3148</v>
      </c>
      <c r="O16" s="154">
        <f t="shared" si="154"/>
        <v>40.777202072538863</v>
      </c>
      <c r="P16" s="57">
        <v>2343</v>
      </c>
      <c r="Q16" s="154">
        <f t="shared" si="155"/>
        <v>43.729003359462489</v>
      </c>
      <c r="R16" s="59">
        <f>N16+P16</f>
        <v>5491</v>
      </c>
      <c r="S16" s="156">
        <f t="shared" si="156"/>
        <v>41.986542284753021</v>
      </c>
      <c r="T16" s="62">
        <v>3057</v>
      </c>
      <c r="U16" s="154">
        <f t="shared" si="157"/>
        <v>40.721992806713736</v>
      </c>
      <c r="V16" s="57">
        <v>2249</v>
      </c>
      <c r="W16" s="154">
        <f t="shared" si="158"/>
        <v>43.865808464989271</v>
      </c>
      <c r="X16" s="59">
        <f>T16+V16</f>
        <v>5306</v>
      </c>
      <c r="Y16" s="156">
        <f t="shared" si="159"/>
        <v>41.99778375811303</v>
      </c>
      <c r="Z16" s="62">
        <v>2985</v>
      </c>
      <c r="AA16" s="154">
        <f t="shared" si="160"/>
        <v>40.656496867338596</v>
      </c>
      <c r="AB16" s="57">
        <v>2171</v>
      </c>
      <c r="AC16" s="154">
        <f t="shared" si="161"/>
        <v>43.849727327812566</v>
      </c>
      <c r="AD16" s="59">
        <f t="shared" si="6"/>
        <v>5156</v>
      </c>
      <c r="AE16" s="156">
        <f t="shared" si="162"/>
        <v>41.942568941674125</v>
      </c>
      <c r="AF16" s="62">
        <v>2838</v>
      </c>
      <c r="AG16" s="154">
        <f t="shared" si="163"/>
        <v>40.341151385927503</v>
      </c>
      <c r="AH16" s="57">
        <v>2045</v>
      </c>
      <c r="AI16" s="154">
        <f t="shared" si="164"/>
        <v>43.790149892933613</v>
      </c>
      <c r="AJ16" s="59">
        <f t="shared" si="7"/>
        <v>4883</v>
      </c>
      <c r="AK16" s="156">
        <f t="shared" si="165"/>
        <v>41.717214865442124</v>
      </c>
      <c r="AL16" s="62">
        <v>2742</v>
      </c>
      <c r="AM16" s="154">
        <f t="shared" si="166"/>
        <v>40.700608579486421</v>
      </c>
      <c r="AN16" s="57">
        <v>1984</v>
      </c>
      <c r="AO16" s="154">
        <f t="shared" si="167"/>
        <v>44.265952699687638</v>
      </c>
      <c r="AP16" s="59">
        <f t="shared" si="8"/>
        <v>4726</v>
      </c>
      <c r="AQ16" s="156">
        <f t="shared" si="168"/>
        <v>42.124966574561014</v>
      </c>
      <c r="AR16" s="62">
        <v>2698</v>
      </c>
      <c r="AS16" s="154">
        <f t="shared" si="169"/>
        <v>40.638650399156504</v>
      </c>
      <c r="AT16" s="57">
        <v>1961</v>
      </c>
      <c r="AU16" s="154">
        <f t="shared" si="170"/>
        <v>44.306371441482149</v>
      </c>
      <c r="AV16" s="59">
        <f t="shared" si="9"/>
        <v>4659</v>
      </c>
      <c r="AW16" s="156">
        <f t="shared" si="171"/>
        <v>42.105738816086756</v>
      </c>
      <c r="AX16" s="62">
        <v>2356</v>
      </c>
      <c r="AY16" s="154">
        <f t="shared" si="172"/>
        <v>40.363200274113417</v>
      </c>
      <c r="AZ16" s="57">
        <v>1643</v>
      </c>
      <c r="BA16" s="154">
        <f t="shared" si="173"/>
        <v>44.083713442447007</v>
      </c>
      <c r="BB16" s="59">
        <f t="shared" si="10"/>
        <v>3999</v>
      </c>
      <c r="BC16" s="156">
        <f t="shared" si="174"/>
        <v>41.813048933500632</v>
      </c>
      <c r="BD16" s="62">
        <v>1808</v>
      </c>
      <c r="BE16" s="154">
        <f t="shared" si="175"/>
        <v>40.988437995919291</v>
      </c>
      <c r="BF16" s="57">
        <v>1278</v>
      </c>
      <c r="BG16" s="154">
        <f t="shared" si="176"/>
        <v>44.85784485784486</v>
      </c>
      <c r="BH16" s="59">
        <f t="shared" si="11"/>
        <v>3086</v>
      </c>
      <c r="BI16" s="156">
        <f t="shared" si="177"/>
        <v>42.506887052341597</v>
      </c>
      <c r="BJ16" s="62">
        <v>1778</v>
      </c>
      <c r="BK16" s="154">
        <f t="shared" ref="BK16" si="279">BJ16/BJ$19*100</f>
        <v>41.109826589595379</v>
      </c>
      <c r="BL16" s="57">
        <v>1257</v>
      </c>
      <c r="BM16" s="154">
        <f t="shared" ref="BM16:BO16" si="280">BL16/BL$19*100</f>
        <v>45.199568500539371</v>
      </c>
      <c r="BN16" s="59">
        <f t="shared" si="12"/>
        <v>3035</v>
      </c>
      <c r="BO16" s="156">
        <f t="shared" si="280"/>
        <v>42.710385589642556</v>
      </c>
      <c r="BP16" s="62">
        <v>1684</v>
      </c>
      <c r="BQ16" s="154">
        <f t="shared" ref="BQ16" si="281">BP16/BP$19*100</f>
        <v>41.033138401559455</v>
      </c>
      <c r="BR16" s="57">
        <v>1193</v>
      </c>
      <c r="BS16" s="154">
        <f t="shared" ref="BS16" si="282">BR16/BR$19*100</f>
        <v>44.984917043740573</v>
      </c>
      <c r="BT16" s="59">
        <f t="shared" si="13"/>
        <v>2877</v>
      </c>
      <c r="BU16" s="156">
        <f t="shared" ref="BU16" si="283">BT16/BT$19*100</f>
        <v>42.584369449378329</v>
      </c>
      <c r="BV16" s="62">
        <v>1508</v>
      </c>
      <c r="BW16" s="154">
        <f t="shared" ref="BW16" si="284">BV16/BV$19*100</f>
        <v>41.034013605442176</v>
      </c>
      <c r="BX16" s="57">
        <v>1007</v>
      </c>
      <c r="BY16" s="154">
        <f t="shared" ref="BY16" si="285">BX16/BX$19*100</f>
        <v>45.177209510991482</v>
      </c>
      <c r="BZ16" s="59">
        <f t="shared" si="14"/>
        <v>2515</v>
      </c>
      <c r="CA16" s="154">
        <f t="shared" ref="CA16" si="286">BZ16/BZ$19*100</f>
        <v>42.598238482384829</v>
      </c>
      <c r="CB16" s="62">
        <v>1308</v>
      </c>
      <c r="CC16" s="154">
        <f t="shared" ref="CC16" si="287">CB16/CB$19*100</f>
        <v>41.510631545541102</v>
      </c>
      <c r="CD16" s="57">
        <v>827</v>
      </c>
      <c r="CE16" s="154">
        <f t="shared" ref="CE16" si="288">CD16/CD$19*100</f>
        <v>45.265462506841821</v>
      </c>
      <c r="CF16" s="59">
        <f t="shared" si="15"/>
        <v>2135</v>
      </c>
      <c r="CG16" s="156">
        <f t="shared" ref="CG16" si="289">CF16/CF$19*100</f>
        <v>42.888710325431902</v>
      </c>
      <c r="CH16" s="62">
        <v>1300</v>
      </c>
      <c r="CI16" s="154">
        <f t="shared" ref="CI16" si="290">CH16/CH$19*100</f>
        <v>41.533546325878596</v>
      </c>
      <c r="CJ16" s="57">
        <v>821</v>
      </c>
      <c r="CK16" s="154">
        <f t="shared" ref="CK16" si="291">CJ16/CJ$19*100</f>
        <v>45.384190160309565</v>
      </c>
      <c r="CL16" s="59">
        <f t="shared" si="16"/>
        <v>2121</v>
      </c>
      <c r="CM16" s="156">
        <f t="shared" ref="CM16" si="292">CL16/CL$19*100</f>
        <v>42.943915772423566</v>
      </c>
      <c r="CN16" s="62">
        <v>1237</v>
      </c>
      <c r="CO16" s="154">
        <f t="shared" ref="CO16" si="293">CN16/CN$19*100</f>
        <v>41.482226693494297</v>
      </c>
      <c r="CP16" s="57">
        <v>777</v>
      </c>
      <c r="CQ16" s="154">
        <f t="shared" ref="CQ16" si="294">CP16/CP$19*100</f>
        <v>45.121951219512198</v>
      </c>
      <c r="CR16" s="59">
        <f t="shared" si="17"/>
        <v>2014</v>
      </c>
      <c r="CS16" s="156">
        <f t="shared" ref="CS16" si="295">CR16/CR$19*100</f>
        <v>42.814625850340136</v>
      </c>
      <c r="CT16" s="62">
        <v>1205</v>
      </c>
      <c r="CU16" s="154">
        <f t="shared" ref="CU16" si="296">CT16/CT$19*100</f>
        <v>41.942220675252351</v>
      </c>
      <c r="CV16" s="57">
        <v>743</v>
      </c>
      <c r="CW16" s="154">
        <f t="shared" ref="CW16" si="297">CV16/CV$19*100</f>
        <v>45.057610673135237</v>
      </c>
      <c r="CX16" s="59">
        <v>1879</v>
      </c>
      <c r="CY16" s="156">
        <f t="shared" ref="CY16" si="298">CX16/CX$19*100</f>
        <v>43.086448062371012</v>
      </c>
      <c r="CZ16" s="62">
        <v>882</v>
      </c>
      <c r="DA16" s="154">
        <f t="shared" ref="DA16" si="299">CZ16/CZ$19*100</f>
        <v>41.311475409836071</v>
      </c>
      <c r="DB16" s="57">
        <v>579</v>
      </c>
      <c r="DC16" s="154">
        <f t="shared" ref="DC16" si="300">DB16/DB$19*100</f>
        <v>45.91593973037272</v>
      </c>
      <c r="DD16" s="59">
        <f t="shared" si="19"/>
        <v>1461</v>
      </c>
      <c r="DE16" s="156">
        <f t="shared" ref="DE16" si="301">DD16/DD$19*100</f>
        <v>43.021201413427562</v>
      </c>
      <c r="DF16" s="57">
        <v>874</v>
      </c>
      <c r="DG16" s="154">
        <f t="shared" ref="DG16" si="302">DF16/DF$19*100</f>
        <v>41.559676652401336</v>
      </c>
      <c r="DH16" s="57">
        <v>568</v>
      </c>
      <c r="DI16" s="154">
        <f t="shared" ref="DI16" si="303">DH16/DH$19*100</f>
        <v>45.917542441390466</v>
      </c>
      <c r="DJ16" s="59">
        <f>DF16+DH16</f>
        <v>1442</v>
      </c>
      <c r="DK16" s="154">
        <f t="shared" ref="DK16" si="304">DJ16/DJ$19*100</f>
        <v>43.212466287084204</v>
      </c>
      <c r="DL16" s="62">
        <v>740</v>
      </c>
      <c r="DM16" s="154">
        <f t="shared" ref="DM16" si="305">DL16/DL$19*100</f>
        <v>42.069357589539514</v>
      </c>
      <c r="DN16" s="57">
        <v>475</v>
      </c>
      <c r="DO16" s="154">
        <f t="shared" ref="DO16" si="306">DN16/DN$19*100</f>
        <v>46.38671875</v>
      </c>
      <c r="DP16" s="59">
        <v>1216</v>
      </c>
      <c r="DQ16" s="156">
        <f t="shared" ref="DQ16" si="307">DP16/DP$19*100</f>
        <v>43.678160919540232</v>
      </c>
      <c r="DR16" s="62">
        <v>720</v>
      </c>
      <c r="DS16" s="154">
        <f t="shared" ref="DS16" si="308">DR16/DR$19*100</f>
        <v>42.007001166861144</v>
      </c>
      <c r="DT16" s="57">
        <v>467</v>
      </c>
      <c r="DU16" s="154">
        <f t="shared" ref="DU16" si="309">DT16/DT$19*100</f>
        <v>46.237623762376238</v>
      </c>
      <c r="DV16" s="59">
        <v>1195</v>
      </c>
      <c r="DW16" s="156">
        <f t="shared" ref="DW16" si="310">DV16/DV$19*100</f>
        <v>43.724844493230883</v>
      </c>
      <c r="DX16" s="62">
        <v>384</v>
      </c>
      <c r="DY16" s="154">
        <f t="shared" ref="DY16" si="311">DX16/DX$19*100</f>
        <v>43.049327354260093</v>
      </c>
      <c r="DZ16" s="57">
        <v>258</v>
      </c>
      <c r="EA16" s="154">
        <f t="shared" ref="EA16" si="312">DZ16/DZ$19*100</f>
        <v>46.909090909090914</v>
      </c>
      <c r="EB16" s="59">
        <f t="shared" si="18"/>
        <v>642</v>
      </c>
      <c r="EC16" s="156">
        <f t="shared" ref="EC16" si="313">EB16/EB$19*100</f>
        <v>44.521497919556175</v>
      </c>
      <c r="ED16" s="57">
        <v>132</v>
      </c>
      <c r="EE16" s="154">
        <f t="shared" ref="EE16" si="314">ED16/ED$19*100</f>
        <v>15.529411764705884</v>
      </c>
      <c r="EF16" s="57">
        <v>123</v>
      </c>
      <c r="EG16" s="154">
        <f t="shared" ref="EG16" si="315">EF16/EF$19*100</f>
        <v>23.791102514506772</v>
      </c>
      <c r="EH16" s="59">
        <v>255</v>
      </c>
      <c r="EI16" s="156">
        <f t="shared" ref="EI16" si="316">EH16/EH$19*100</f>
        <v>18.653986832479884</v>
      </c>
      <c r="EJ16" s="62">
        <v>128</v>
      </c>
      <c r="EK16" s="154">
        <f t="shared" ref="EK16" si="317">EJ16/EJ$19*100</f>
        <v>15.458937198067632</v>
      </c>
      <c r="EL16" s="57">
        <v>121</v>
      </c>
      <c r="EM16" s="154">
        <f t="shared" ref="EM16" si="318">EL16/EL$19*100</f>
        <v>24.29718875502008</v>
      </c>
      <c r="EN16" s="59">
        <v>249</v>
      </c>
      <c r="EO16" s="156">
        <f t="shared" ref="EO16" si="319">EN16/EN$19*100</f>
        <v>18.778280542986426</v>
      </c>
      <c r="EP16" s="62">
        <v>89</v>
      </c>
      <c r="EQ16" s="154">
        <f t="shared" ref="EQ16" si="320">EP16/EP$19*100</f>
        <v>15.1618398637138</v>
      </c>
      <c r="ER16" s="57">
        <v>89</v>
      </c>
      <c r="ES16" s="154">
        <f t="shared" ref="ES16" si="321">ER16/ER$19*100</f>
        <v>26.888217522658607</v>
      </c>
      <c r="ET16" s="59">
        <v>178</v>
      </c>
      <c r="EU16" s="156">
        <f t="shared" ref="EU16" si="322">ET16/ET$19*100</f>
        <v>19.389978213507625</v>
      </c>
      <c r="EV16" s="62">
        <v>85</v>
      </c>
      <c r="EW16" s="154">
        <f t="shared" ref="EW16" si="323">EV16/EV$19*100</f>
        <v>15.287769784172662</v>
      </c>
      <c r="EX16" s="57">
        <v>84</v>
      </c>
      <c r="EY16" s="154">
        <f t="shared" ref="EY16" si="324">EX16/EX$19*100</f>
        <v>26.666666666666668</v>
      </c>
      <c r="EZ16" s="59">
        <v>169</v>
      </c>
      <c r="FA16" s="156">
        <f t="shared" ref="FA16" si="325">EZ16/EZ$19*100</f>
        <v>19.402985074626866</v>
      </c>
      <c r="FB16" s="57">
        <v>0</v>
      </c>
      <c r="FC16" s="154">
        <f t="shared" ref="FC16" si="326">FB16/FB$19*100</f>
        <v>0</v>
      </c>
      <c r="FD16" s="57">
        <v>0</v>
      </c>
      <c r="FE16" s="154">
        <f t="shared" si="148"/>
        <v>0</v>
      </c>
      <c r="FF16" s="59">
        <v>0</v>
      </c>
      <c r="FG16" s="156">
        <f t="shared" ref="FG16" si="327">FF16/FF$19*100</f>
        <v>0</v>
      </c>
    </row>
    <row r="17" spans="1:163" x14ac:dyDescent="0.25">
      <c r="A17" s="21" t="s">
        <v>4</v>
      </c>
      <c r="B17" s="99">
        <v>163279</v>
      </c>
      <c r="C17" s="154">
        <f t="shared" si="20"/>
        <v>0.70716033239337772</v>
      </c>
      <c r="D17" s="24">
        <v>388166</v>
      </c>
      <c r="E17" s="154">
        <f t="shared" si="20"/>
        <v>1.6166169797300456</v>
      </c>
      <c r="F17" s="23">
        <f t="shared" si="2"/>
        <v>551445</v>
      </c>
      <c r="G17" s="154">
        <f t="shared" ref="G17" si="328">F17/F$19*100</f>
        <v>1.1707863596473023</v>
      </c>
      <c r="H17" s="62">
        <v>1009</v>
      </c>
      <c r="I17" s="154">
        <f t="shared" si="151"/>
        <v>13.051351700944251</v>
      </c>
      <c r="J17" s="57">
        <v>1448</v>
      </c>
      <c r="K17" s="154">
        <f t="shared" si="152"/>
        <v>26.944547822850762</v>
      </c>
      <c r="L17" s="59">
        <f t="shared" si="3"/>
        <v>2457</v>
      </c>
      <c r="M17" s="156">
        <f t="shared" si="153"/>
        <v>18.748569248378484</v>
      </c>
      <c r="N17" s="62">
        <v>1004</v>
      </c>
      <c r="O17" s="154">
        <f t="shared" si="154"/>
        <v>13.005181347150261</v>
      </c>
      <c r="P17" s="57">
        <v>1442</v>
      </c>
      <c r="Q17" s="154">
        <f t="shared" si="155"/>
        <v>26.913027248973499</v>
      </c>
      <c r="R17" s="59">
        <f t="shared" ref="R17:R25" si="329">N17+P17</f>
        <v>2446</v>
      </c>
      <c r="S17" s="156">
        <f t="shared" si="156"/>
        <v>18.703165621654687</v>
      </c>
      <c r="T17" s="62">
        <v>972</v>
      </c>
      <c r="U17" s="154">
        <f t="shared" si="157"/>
        <v>12.947915279072866</v>
      </c>
      <c r="V17" s="57">
        <v>1356</v>
      </c>
      <c r="W17" s="154">
        <f t="shared" si="158"/>
        <v>26.448215330602693</v>
      </c>
      <c r="X17" s="59">
        <f t="shared" ref="X17" si="330">T17+V17</f>
        <v>2328</v>
      </c>
      <c r="Y17" s="156">
        <f t="shared" si="159"/>
        <v>18.426468260250122</v>
      </c>
      <c r="Z17" s="62">
        <v>944</v>
      </c>
      <c r="AA17" s="154">
        <f t="shared" si="160"/>
        <v>12.85753200762735</v>
      </c>
      <c r="AB17" s="57">
        <v>1269</v>
      </c>
      <c r="AC17" s="154">
        <f t="shared" si="161"/>
        <v>25.631185619066855</v>
      </c>
      <c r="AD17" s="59">
        <f t="shared" si="6"/>
        <v>2213</v>
      </c>
      <c r="AE17" s="156">
        <f t="shared" si="162"/>
        <v>18.00211502481087</v>
      </c>
      <c r="AF17" s="62">
        <v>898</v>
      </c>
      <c r="AG17" s="154">
        <f t="shared" si="163"/>
        <v>12.764747690120826</v>
      </c>
      <c r="AH17" s="57">
        <v>1197</v>
      </c>
      <c r="AI17" s="154">
        <f t="shared" si="164"/>
        <v>25.631691648822269</v>
      </c>
      <c r="AJ17" s="59">
        <f t="shared" si="7"/>
        <v>2095</v>
      </c>
      <c r="AK17" s="156">
        <f t="shared" si="165"/>
        <v>17.898334045279796</v>
      </c>
      <c r="AL17" s="62">
        <v>876</v>
      </c>
      <c r="AM17" s="154">
        <f t="shared" si="166"/>
        <v>13.002820246400477</v>
      </c>
      <c r="AN17" s="57">
        <v>1172</v>
      </c>
      <c r="AO17" s="154">
        <f t="shared" si="167"/>
        <v>26.149040606871932</v>
      </c>
      <c r="AP17" s="59">
        <f t="shared" si="8"/>
        <v>2048</v>
      </c>
      <c r="AQ17" s="156">
        <f t="shared" si="168"/>
        <v>18.254746412336214</v>
      </c>
      <c r="AR17" s="62">
        <v>862</v>
      </c>
      <c r="AS17" s="154">
        <f t="shared" si="169"/>
        <v>12.983883114926947</v>
      </c>
      <c r="AT17" s="57">
        <v>1149</v>
      </c>
      <c r="AU17" s="154">
        <f t="shared" si="170"/>
        <v>25.960234975146861</v>
      </c>
      <c r="AV17" s="59">
        <f t="shared" si="9"/>
        <v>2011</v>
      </c>
      <c r="AW17" s="156">
        <f t="shared" si="171"/>
        <v>18.174423859014912</v>
      </c>
      <c r="AX17" s="62">
        <v>716</v>
      </c>
      <c r="AY17" s="154">
        <f t="shared" si="172"/>
        <v>12.266575295528524</v>
      </c>
      <c r="AZ17" s="57">
        <v>897</v>
      </c>
      <c r="BA17" s="154">
        <f t="shared" si="173"/>
        <v>24.067614703514892</v>
      </c>
      <c r="BB17" s="59">
        <f t="shared" si="10"/>
        <v>1613</v>
      </c>
      <c r="BC17" s="156">
        <f t="shared" si="174"/>
        <v>16.865328314512755</v>
      </c>
      <c r="BD17" s="62">
        <v>584</v>
      </c>
      <c r="BE17" s="154">
        <f t="shared" si="175"/>
        <v>13.239628202221718</v>
      </c>
      <c r="BF17" s="57">
        <v>734</v>
      </c>
      <c r="BG17" s="154">
        <f t="shared" si="176"/>
        <v>25.763425763425762</v>
      </c>
      <c r="BH17" s="59">
        <f t="shared" si="11"/>
        <v>1318</v>
      </c>
      <c r="BI17" s="156">
        <f t="shared" si="177"/>
        <v>18.154269972451793</v>
      </c>
      <c r="BJ17" s="62">
        <v>572</v>
      </c>
      <c r="BK17" s="154">
        <f t="shared" ref="BK17" si="331">BJ17/BJ$19*100</f>
        <v>13.22543352601156</v>
      </c>
      <c r="BL17" s="57">
        <v>718</v>
      </c>
      <c r="BM17" s="154">
        <f t="shared" ref="BM17:BO17" si="332">BL17/BL$19*100</f>
        <v>25.818051060769509</v>
      </c>
      <c r="BN17" s="59">
        <f t="shared" si="12"/>
        <v>1290</v>
      </c>
      <c r="BO17" s="156">
        <f t="shared" si="332"/>
        <v>18.153672952434562</v>
      </c>
      <c r="BP17" s="62">
        <v>534</v>
      </c>
      <c r="BQ17" s="154">
        <f t="shared" ref="BQ17" si="333">BP17/BP$19*100</f>
        <v>13.011695906432749</v>
      </c>
      <c r="BR17" s="57">
        <v>678</v>
      </c>
      <c r="BS17" s="154">
        <f t="shared" ref="BS17" si="334">BR17/BR$19*100</f>
        <v>25.565610859728505</v>
      </c>
      <c r="BT17" s="59">
        <f t="shared" si="13"/>
        <v>1212</v>
      </c>
      <c r="BU17" s="156">
        <f t="shared" ref="BU17" si="335">BT17/BT$19*100</f>
        <v>17.939609236234457</v>
      </c>
      <c r="BV17" s="62">
        <v>460</v>
      </c>
      <c r="BW17" s="154">
        <f t="shared" ref="BW17" si="336">BV17/BV$19*100</f>
        <v>12.51700680272109</v>
      </c>
      <c r="BX17" s="57">
        <v>526</v>
      </c>
      <c r="BY17" s="154">
        <f t="shared" ref="BY17" si="337">BX17/BX$19*100</f>
        <v>23.598026020637057</v>
      </c>
      <c r="BZ17" s="59">
        <f t="shared" si="14"/>
        <v>986</v>
      </c>
      <c r="CA17" s="154">
        <f t="shared" ref="CA17" si="338">BZ17/BZ$19*100</f>
        <v>16.700542005420054</v>
      </c>
      <c r="CB17" s="62">
        <v>408</v>
      </c>
      <c r="CC17" s="154">
        <f t="shared" ref="CC17" si="339">CB17/CB$19*100</f>
        <v>12.948270390352267</v>
      </c>
      <c r="CD17" s="57">
        <v>436</v>
      </c>
      <c r="CE17" s="154">
        <f t="shared" ref="CE17" si="340">CD17/CD$19*100</f>
        <v>23.864258347016968</v>
      </c>
      <c r="CF17" s="59">
        <f t="shared" si="15"/>
        <v>844</v>
      </c>
      <c r="CG17" s="156">
        <f t="shared" ref="CG17" si="341">CF17/CF$19*100</f>
        <v>16.954600241060668</v>
      </c>
      <c r="CH17" s="62">
        <v>403</v>
      </c>
      <c r="CI17" s="154">
        <f t="shared" ref="CI17" si="342">CH17/CH$19*100</f>
        <v>12.875399361022364</v>
      </c>
      <c r="CJ17" s="57">
        <v>430</v>
      </c>
      <c r="CK17" s="154">
        <f t="shared" ref="CK17" si="343">CJ17/CJ$19*100</f>
        <v>23.770038695411831</v>
      </c>
      <c r="CL17" s="59">
        <f t="shared" si="16"/>
        <v>833</v>
      </c>
      <c r="CM17" s="156">
        <f t="shared" ref="CM17" si="344">CL17/CL$19*100</f>
        <v>16.865762300060741</v>
      </c>
      <c r="CN17" s="62">
        <v>386</v>
      </c>
      <c r="CO17" s="154">
        <f t="shared" ref="CO17" si="345">CN17/CN$19*100</f>
        <v>12.944332662642521</v>
      </c>
      <c r="CP17" s="57">
        <v>405</v>
      </c>
      <c r="CQ17" s="154">
        <f t="shared" ref="CQ17" si="346">CP17/CP$19*100</f>
        <v>23.519163763066203</v>
      </c>
      <c r="CR17" s="59">
        <f t="shared" si="17"/>
        <v>791</v>
      </c>
      <c r="CS17" s="156">
        <f t="shared" ref="CS17" si="347">CR17/CR$19*100</f>
        <v>16.815476190476193</v>
      </c>
      <c r="CT17" s="62">
        <v>364</v>
      </c>
      <c r="CU17" s="154">
        <f t="shared" ref="CU17" si="348">CT17/CT$19*100</f>
        <v>12.669683257918551</v>
      </c>
      <c r="CV17" s="57">
        <v>389</v>
      </c>
      <c r="CW17" s="154">
        <f t="shared" ref="CW17" si="349">CV17/CV$19*100</f>
        <v>23.590054578532442</v>
      </c>
      <c r="CX17" s="59">
        <v>728</v>
      </c>
      <c r="CY17" s="156">
        <f t="shared" ref="CY17" si="350">CX17/CX$19*100</f>
        <v>16.693418940609952</v>
      </c>
      <c r="CZ17" s="62">
        <v>274</v>
      </c>
      <c r="DA17" s="154">
        <f t="shared" ref="DA17" si="351">CZ17/CZ$19*100</f>
        <v>12.833723653395785</v>
      </c>
      <c r="DB17" s="57">
        <v>264</v>
      </c>
      <c r="DC17" s="154">
        <f t="shared" ref="DC17" si="352">DB17/DB$19*100</f>
        <v>20.935765265662173</v>
      </c>
      <c r="DD17" s="59">
        <f t="shared" ref="DD17" si="353">CZ17+DB17</f>
        <v>538</v>
      </c>
      <c r="DE17" s="156">
        <f t="shared" ref="DE17" si="354">DD17/DD$19*100</f>
        <v>15.842167255594816</v>
      </c>
      <c r="DF17" s="57">
        <v>264</v>
      </c>
      <c r="DG17" s="154">
        <f t="shared" ref="DG17" si="355">DF17/DF$19*100</f>
        <v>12.553495007132668</v>
      </c>
      <c r="DH17" s="57">
        <v>259</v>
      </c>
      <c r="DI17" s="154">
        <f t="shared" ref="DI17" si="356">DH17/DH$19*100</f>
        <v>20.937752627324173</v>
      </c>
      <c r="DJ17" s="59">
        <f>DF17+DH17</f>
        <v>523</v>
      </c>
      <c r="DK17" s="154">
        <f t="shared" ref="DK17" si="357">DJ17/DJ$19*100</f>
        <v>15.672759964039557</v>
      </c>
      <c r="DL17" s="62">
        <v>225</v>
      </c>
      <c r="DM17" s="154">
        <f t="shared" ref="DM17" si="358">DL17/DL$19*100</f>
        <v>12.791358726549177</v>
      </c>
      <c r="DN17" s="57">
        <v>221</v>
      </c>
      <c r="DO17" s="154">
        <f t="shared" ref="DO17" si="359">DN17/DN$19*100</f>
        <v>21.58203125</v>
      </c>
      <c r="DP17" s="59">
        <f>DL17+DN17</f>
        <v>446</v>
      </c>
      <c r="DQ17" s="156">
        <f t="shared" ref="DQ17" si="360">DP17/DP$19*100</f>
        <v>16.020114942528735</v>
      </c>
      <c r="DR17" s="62">
        <v>218</v>
      </c>
      <c r="DS17" s="154">
        <f t="shared" ref="DS17" si="361">DR17/DR$19*100</f>
        <v>12.718786464410737</v>
      </c>
      <c r="DT17" s="57">
        <v>215</v>
      </c>
      <c r="DU17" s="154">
        <f t="shared" ref="DU17" si="362">DT17/DT$19*100</f>
        <v>21.287128712871286</v>
      </c>
      <c r="DV17" s="59">
        <v>438</v>
      </c>
      <c r="DW17" s="156">
        <f t="shared" ref="DW17" si="363">DV17/DV$19*100</f>
        <v>16.02634467618002</v>
      </c>
      <c r="DX17" s="62">
        <v>137</v>
      </c>
      <c r="DY17" s="154">
        <f t="shared" ref="DY17" si="364">DX17/DX$19*100</f>
        <v>15.358744394618833</v>
      </c>
      <c r="DZ17" s="57">
        <v>129</v>
      </c>
      <c r="EA17" s="154">
        <f t="shared" ref="EA17" si="365">DZ17/DZ$19*100</f>
        <v>23.454545454545457</v>
      </c>
      <c r="EB17" s="59">
        <f t="shared" si="18"/>
        <v>266</v>
      </c>
      <c r="EC17" s="156">
        <f t="shared" ref="EC17" si="366">EB17/EB$19*100</f>
        <v>18.446601941747574</v>
      </c>
      <c r="ED17" s="57">
        <v>0</v>
      </c>
      <c r="EE17" s="154">
        <f t="shared" ref="EE17" si="367">ED17/ED$19*100</f>
        <v>0</v>
      </c>
      <c r="EF17" s="57">
        <v>0</v>
      </c>
      <c r="EG17" s="154">
        <f t="shared" ref="EG17" si="368">EF17/EF$19*100</f>
        <v>0</v>
      </c>
      <c r="EH17" s="59">
        <v>0</v>
      </c>
      <c r="EI17" s="156">
        <f t="shared" ref="EI17" si="369">EH17/EH$19*100</f>
        <v>0</v>
      </c>
      <c r="EJ17" s="62">
        <v>0</v>
      </c>
      <c r="EK17" s="154">
        <f t="shared" ref="EK17" si="370">EJ17/EJ$19*100</f>
        <v>0</v>
      </c>
      <c r="EL17" s="57">
        <v>0</v>
      </c>
      <c r="EM17" s="154">
        <f t="shared" ref="EM17" si="371">EL17/EL$19*100</f>
        <v>0</v>
      </c>
      <c r="EN17" s="63" t="s">
        <v>14</v>
      </c>
      <c r="EO17" s="156">
        <f t="shared" ref="EO17" si="372">EN17/EN$19*100</f>
        <v>0</v>
      </c>
      <c r="EP17" s="62">
        <v>0</v>
      </c>
      <c r="EQ17" s="154">
        <f t="shared" ref="EQ17" si="373">EP17/EP$19*100</f>
        <v>0</v>
      </c>
      <c r="ER17" s="57">
        <v>0</v>
      </c>
      <c r="ES17" s="154">
        <f t="shared" ref="ES17" si="374">ER17/ER$19*100</f>
        <v>0</v>
      </c>
      <c r="ET17" s="63" t="s">
        <v>14</v>
      </c>
      <c r="EU17" s="156">
        <f t="shared" ref="EU17" si="375">ET17/ET$19*100</f>
        <v>0</v>
      </c>
      <c r="EV17" s="62">
        <v>0</v>
      </c>
      <c r="EW17" s="154">
        <f t="shared" ref="EW17" si="376">EV17/EV$19*100</f>
        <v>0</v>
      </c>
      <c r="EX17" s="57">
        <v>0</v>
      </c>
      <c r="EY17" s="154">
        <f t="shared" ref="EY17" si="377">EX17/EX$19*100</f>
        <v>0</v>
      </c>
      <c r="EZ17" s="63" t="s">
        <v>14</v>
      </c>
      <c r="FA17" s="156">
        <f t="shared" ref="FA17" si="378">EZ17/EZ$19*100</f>
        <v>0</v>
      </c>
      <c r="FB17" s="57">
        <v>0</v>
      </c>
      <c r="FC17" s="154">
        <f t="shared" ref="FC17" si="379">FB17/FB$19*100</f>
        <v>0</v>
      </c>
      <c r="FD17" s="57">
        <v>0</v>
      </c>
      <c r="FE17" s="154">
        <f t="shared" si="148"/>
        <v>0</v>
      </c>
      <c r="FF17" s="63" t="s">
        <v>14</v>
      </c>
      <c r="FG17" s="156">
        <f t="shared" ref="FG17" si="380">FF17/FF$19*100</f>
        <v>0</v>
      </c>
    </row>
    <row r="18" spans="1:163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57"/>
      <c r="BW18" s="89"/>
      <c r="BX18" s="57"/>
      <c r="BY18" s="89"/>
      <c r="BZ18" s="59"/>
      <c r="CA18" s="89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57"/>
      <c r="DG18" s="89"/>
      <c r="DH18" s="57"/>
      <c r="DI18" s="89"/>
      <c r="DJ18" s="59"/>
      <c r="DK18" s="89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57"/>
      <c r="EE18" s="89"/>
      <c r="EF18" s="57"/>
      <c r="EG18" s="89"/>
      <c r="EH18" s="59"/>
      <c r="EI18" s="82"/>
      <c r="EJ18" s="62"/>
      <c r="EK18" s="89"/>
      <c r="EL18" s="57"/>
      <c r="EM18" s="89"/>
      <c r="EN18" s="63"/>
      <c r="EO18" s="82"/>
      <c r="EP18" s="62"/>
      <c r="EQ18" s="89"/>
      <c r="ER18" s="57"/>
      <c r="ES18" s="89"/>
      <c r="ET18" s="63"/>
      <c r="EU18" s="82"/>
      <c r="EV18" s="62"/>
      <c r="EW18" s="89"/>
      <c r="EX18" s="57"/>
      <c r="EY18" s="89"/>
      <c r="EZ18" s="63"/>
      <c r="FA18" s="82"/>
      <c r="FB18" s="57"/>
      <c r="FC18" s="89"/>
      <c r="FD18" s="57"/>
      <c r="FE18" s="89"/>
      <c r="FF18" s="63"/>
      <c r="FG18" s="82"/>
    </row>
    <row r="19" spans="1:163" x14ac:dyDescent="0.25">
      <c r="A19" s="113" t="s">
        <v>153</v>
      </c>
      <c r="B19" s="99">
        <f t="shared" ref="B19:BJ19" si="381">SUM(B8:B18)</f>
        <v>23089389</v>
      </c>
      <c r="C19" s="114">
        <f t="shared" si="381"/>
        <v>100</v>
      </c>
      <c r="D19" s="134">
        <f t="shared" si="381"/>
        <v>24011006</v>
      </c>
      <c r="E19" s="114">
        <f t="shared" si="381"/>
        <v>100</v>
      </c>
      <c r="F19" s="134">
        <f t="shared" si="381"/>
        <v>47100395</v>
      </c>
      <c r="G19" s="114">
        <f t="shared" si="381"/>
        <v>100.00000000000001</v>
      </c>
      <c r="H19" s="62">
        <f t="shared" ref="H19" si="382">SUM(H8:H18)</f>
        <v>7731</v>
      </c>
      <c r="I19" s="89">
        <v>100</v>
      </c>
      <c r="J19" s="57">
        <f>SUM(J8:J17)</f>
        <v>5374</v>
      </c>
      <c r="K19" s="89">
        <v>100</v>
      </c>
      <c r="L19" s="57">
        <f>SUM(L8:L18)</f>
        <v>13105</v>
      </c>
      <c r="M19" s="82">
        <v>100</v>
      </c>
      <c r="N19" s="62">
        <f t="shared" ref="N19" si="383">SUM(N8:N18)</f>
        <v>7720</v>
      </c>
      <c r="O19" s="89">
        <v>100</v>
      </c>
      <c r="P19" s="57">
        <f>SUM(P8:P17)</f>
        <v>5358</v>
      </c>
      <c r="Q19" s="89">
        <v>100</v>
      </c>
      <c r="R19" s="57">
        <f>SUM(R8:R18)</f>
        <v>13078</v>
      </c>
      <c r="S19" s="82">
        <v>100</v>
      </c>
      <c r="T19" s="62">
        <f t="shared" ref="T19" si="384">SUM(T8:T18)</f>
        <v>7507</v>
      </c>
      <c r="U19" s="89">
        <v>100</v>
      </c>
      <c r="V19" s="57">
        <f>SUM(V8:V17)</f>
        <v>5127</v>
      </c>
      <c r="W19" s="89">
        <v>100</v>
      </c>
      <c r="X19" s="57">
        <f>SUM(X8:X18)</f>
        <v>12634</v>
      </c>
      <c r="Y19" s="82">
        <v>100</v>
      </c>
      <c r="Z19" s="62">
        <f t="shared" ref="Z19" si="385">SUM(Z8:Z18)</f>
        <v>7342</v>
      </c>
      <c r="AA19" s="89">
        <v>100</v>
      </c>
      <c r="AB19" s="57">
        <f>SUM(AB8:AB17)</f>
        <v>4951</v>
      </c>
      <c r="AC19" s="89">
        <v>100</v>
      </c>
      <c r="AD19" s="57">
        <f t="shared" ref="AD19" si="386">SUM(AD8:AD18)</f>
        <v>12293</v>
      </c>
      <c r="AE19" s="82">
        <v>100</v>
      </c>
      <c r="AF19" s="62">
        <f t="shared" ref="AF19" si="387">SUM(AF8:AF18)</f>
        <v>7035</v>
      </c>
      <c r="AG19" s="89">
        <v>100</v>
      </c>
      <c r="AH19" s="57">
        <f>SUM(AH8:AH17)</f>
        <v>4670</v>
      </c>
      <c r="AI19" s="89">
        <v>100</v>
      </c>
      <c r="AJ19" s="57">
        <f t="shared" ref="AJ19" si="388">SUM(AJ8:AJ18)</f>
        <v>11705</v>
      </c>
      <c r="AK19" s="82">
        <v>100</v>
      </c>
      <c r="AL19" s="62">
        <f t="shared" ref="AL19" si="389">SUM(AL8:AL18)</f>
        <v>6737</v>
      </c>
      <c r="AM19" s="89">
        <v>100</v>
      </c>
      <c r="AN19" s="57">
        <f>SUM(AN8:AN17)</f>
        <v>4482</v>
      </c>
      <c r="AO19" s="89">
        <v>100</v>
      </c>
      <c r="AP19" s="57">
        <f t="shared" ref="AP19" si="390">SUM(AP8:AP18)</f>
        <v>11219</v>
      </c>
      <c r="AQ19" s="82">
        <v>100</v>
      </c>
      <c r="AR19" s="62">
        <f t="shared" ref="AR19" si="391">SUM(AR8:AR18)</f>
        <v>6639</v>
      </c>
      <c r="AS19" s="89">
        <v>100</v>
      </c>
      <c r="AT19" s="57">
        <f>SUM(AT8:AT17)</f>
        <v>4426</v>
      </c>
      <c r="AU19" s="89">
        <v>100</v>
      </c>
      <c r="AV19" s="57">
        <f t="shared" ref="AV19" si="392">SUM(AV8:AV18)</f>
        <v>11065</v>
      </c>
      <c r="AW19" s="82">
        <v>100</v>
      </c>
      <c r="AX19" s="62">
        <f t="shared" ref="AX19" si="393">SUM(AX8:AX18)</f>
        <v>5837</v>
      </c>
      <c r="AY19" s="89">
        <v>100</v>
      </c>
      <c r="AZ19" s="57">
        <f>SUM(AZ8:AZ17)</f>
        <v>3727</v>
      </c>
      <c r="BA19" s="89">
        <v>100</v>
      </c>
      <c r="BB19" s="57">
        <f t="shared" ref="BB19" si="394">SUM(BB8:BB18)</f>
        <v>9564</v>
      </c>
      <c r="BC19" s="82">
        <v>100</v>
      </c>
      <c r="BD19" s="62">
        <f t="shared" ref="BD19" si="395">SUM(BD8:BD18)</f>
        <v>4411</v>
      </c>
      <c r="BE19" s="89">
        <v>100</v>
      </c>
      <c r="BF19" s="57">
        <f>SUM(BF8:BF17)</f>
        <v>2849</v>
      </c>
      <c r="BG19" s="89">
        <v>100</v>
      </c>
      <c r="BH19" s="57">
        <f t="shared" ref="BH19" si="396">SUM(BH8:BH18)</f>
        <v>7260</v>
      </c>
      <c r="BI19" s="82">
        <v>100</v>
      </c>
      <c r="BJ19" s="62">
        <f t="shared" si="381"/>
        <v>4325</v>
      </c>
      <c r="BK19" s="89">
        <v>100</v>
      </c>
      <c r="BL19" s="57">
        <v>2781</v>
      </c>
      <c r="BM19" s="89">
        <v>100</v>
      </c>
      <c r="BN19" s="59">
        <v>7106</v>
      </c>
      <c r="BO19" s="82">
        <v>100</v>
      </c>
      <c r="BP19" s="62">
        <v>4104</v>
      </c>
      <c r="BQ19" s="89">
        <v>100</v>
      </c>
      <c r="BR19" s="57">
        <v>2652</v>
      </c>
      <c r="BS19" s="89">
        <v>100</v>
      </c>
      <c r="BT19" s="59">
        <v>6756</v>
      </c>
      <c r="BU19" s="82">
        <v>100</v>
      </c>
      <c r="BV19" s="57">
        <v>3675</v>
      </c>
      <c r="BW19" s="89">
        <v>100</v>
      </c>
      <c r="BX19" s="57">
        <v>2229</v>
      </c>
      <c r="BY19" s="89">
        <v>100</v>
      </c>
      <c r="BZ19" s="59">
        <v>5904</v>
      </c>
      <c r="CA19" s="89">
        <v>100</v>
      </c>
      <c r="CB19" s="62">
        <v>3151</v>
      </c>
      <c r="CC19" s="89">
        <v>100</v>
      </c>
      <c r="CD19" s="57">
        <v>1827</v>
      </c>
      <c r="CE19" s="89">
        <v>100</v>
      </c>
      <c r="CF19" s="59">
        <v>4978</v>
      </c>
      <c r="CG19" s="82">
        <v>100</v>
      </c>
      <c r="CH19" s="62">
        <v>3130</v>
      </c>
      <c r="CI19" s="89">
        <v>100</v>
      </c>
      <c r="CJ19" s="57">
        <v>1809</v>
      </c>
      <c r="CK19" s="89">
        <v>100</v>
      </c>
      <c r="CL19" s="59">
        <v>4939</v>
      </c>
      <c r="CM19" s="82">
        <v>100</v>
      </c>
      <c r="CN19" s="62">
        <v>2982</v>
      </c>
      <c r="CO19" s="89">
        <v>100</v>
      </c>
      <c r="CP19" s="57">
        <v>1722</v>
      </c>
      <c r="CQ19" s="89">
        <v>100.00000000000001</v>
      </c>
      <c r="CR19" s="59">
        <v>4704</v>
      </c>
      <c r="CS19" s="82">
        <v>100</v>
      </c>
      <c r="CT19" s="62">
        <v>2873</v>
      </c>
      <c r="CU19" s="89">
        <v>100</v>
      </c>
      <c r="CV19" s="57">
        <v>1649</v>
      </c>
      <c r="CW19" s="89">
        <v>100</v>
      </c>
      <c r="CX19" s="59">
        <v>4361</v>
      </c>
      <c r="CY19" s="82">
        <v>100</v>
      </c>
      <c r="CZ19" s="62">
        <v>2135</v>
      </c>
      <c r="DA19" s="89">
        <v>100</v>
      </c>
      <c r="DB19" s="57">
        <v>1261</v>
      </c>
      <c r="DC19" s="89">
        <v>99.999999999999986</v>
      </c>
      <c r="DD19" s="59">
        <v>3396</v>
      </c>
      <c r="DE19" s="82">
        <v>100</v>
      </c>
      <c r="DF19" s="57">
        <v>2103</v>
      </c>
      <c r="DG19" s="89">
        <v>100.00000000000001</v>
      </c>
      <c r="DH19" s="57">
        <v>1237</v>
      </c>
      <c r="DI19" s="89">
        <v>100.00000000000001</v>
      </c>
      <c r="DJ19" s="59">
        <v>3337</v>
      </c>
      <c r="DK19" s="89">
        <v>100</v>
      </c>
      <c r="DL19" s="62">
        <v>1759</v>
      </c>
      <c r="DM19" s="89">
        <v>100.00000000000001</v>
      </c>
      <c r="DN19" s="57">
        <v>1024</v>
      </c>
      <c r="DO19" s="89">
        <v>100</v>
      </c>
      <c r="DP19" s="59">
        <v>2784</v>
      </c>
      <c r="DQ19" s="82">
        <v>100</v>
      </c>
      <c r="DR19" s="62">
        <v>1714</v>
      </c>
      <c r="DS19" s="89">
        <v>100.00000000000001</v>
      </c>
      <c r="DT19" s="57">
        <v>1010</v>
      </c>
      <c r="DU19" s="89">
        <v>100</v>
      </c>
      <c r="DV19" s="59">
        <v>2733</v>
      </c>
      <c r="DW19" s="82">
        <v>99.999999999999986</v>
      </c>
      <c r="DX19" s="62">
        <v>892</v>
      </c>
      <c r="DY19" s="89">
        <v>100</v>
      </c>
      <c r="DZ19" s="57">
        <v>550</v>
      </c>
      <c r="EA19" s="89">
        <v>100</v>
      </c>
      <c r="EB19" s="59">
        <v>1442</v>
      </c>
      <c r="EC19" s="82">
        <v>100.00000000000001</v>
      </c>
      <c r="ED19" s="57">
        <v>850</v>
      </c>
      <c r="EE19" s="89">
        <v>100</v>
      </c>
      <c r="EF19" s="57">
        <v>517</v>
      </c>
      <c r="EG19" s="89">
        <v>100</v>
      </c>
      <c r="EH19" s="59">
        <v>1367</v>
      </c>
      <c r="EI19" s="82">
        <v>100</v>
      </c>
      <c r="EJ19" s="62">
        <v>828</v>
      </c>
      <c r="EK19" s="89">
        <v>99.999999999999986</v>
      </c>
      <c r="EL19" s="57">
        <v>498</v>
      </c>
      <c r="EM19" s="89">
        <v>100</v>
      </c>
      <c r="EN19" s="63">
        <v>1326</v>
      </c>
      <c r="EO19" s="82">
        <v>100</v>
      </c>
      <c r="EP19" s="62">
        <v>587</v>
      </c>
      <c r="EQ19" s="89">
        <v>100</v>
      </c>
      <c r="ER19" s="57">
        <v>331</v>
      </c>
      <c r="ES19" s="89">
        <v>100</v>
      </c>
      <c r="ET19" s="63">
        <v>918</v>
      </c>
      <c r="EU19" s="82">
        <v>100</v>
      </c>
      <c r="EV19" s="62">
        <v>556</v>
      </c>
      <c r="EW19" s="89">
        <v>100</v>
      </c>
      <c r="EX19" s="57">
        <v>315</v>
      </c>
      <c r="EY19" s="89">
        <v>100</v>
      </c>
      <c r="EZ19" s="63">
        <v>871</v>
      </c>
      <c r="FA19" s="82">
        <v>100</v>
      </c>
      <c r="FB19" s="57">
        <v>518</v>
      </c>
      <c r="FC19" s="89">
        <v>100</v>
      </c>
      <c r="FD19" s="57">
        <v>287</v>
      </c>
      <c r="FE19" s="89">
        <v>100</v>
      </c>
      <c r="FF19" s="63">
        <v>805</v>
      </c>
      <c r="FG19" s="82">
        <v>100</v>
      </c>
    </row>
    <row r="20" spans="1:163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57"/>
      <c r="BW20" s="89"/>
      <c r="BX20" s="57"/>
      <c r="BY20" s="89"/>
      <c r="BZ20" s="59"/>
      <c r="CA20" s="89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57"/>
      <c r="DG20" s="89"/>
      <c r="DH20" s="57"/>
      <c r="DI20" s="89"/>
      <c r="DJ20" s="59"/>
      <c r="DK20" s="89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57"/>
      <c r="EE20" s="89"/>
      <c r="EF20" s="57"/>
      <c r="EG20" s="89"/>
      <c r="EH20" s="59"/>
      <c r="EI20" s="82"/>
      <c r="EJ20" s="62"/>
      <c r="EK20" s="89"/>
      <c r="EL20" s="57"/>
      <c r="EM20" s="89"/>
      <c r="EN20" s="63"/>
      <c r="EO20" s="82"/>
      <c r="EP20" s="62"/>
      <c r="EQ20" s="89"/>
      <c r="ER20" s="57"/>
      <c r="ES20" s="89"/>
      <c r="ET20" s="63"/>
      <c r="EU20" s="82"/>
      <c r="EV20" s="62"/>
      <c r="EW20" s="89"/>
      <c r="EX20" s="57"/>
      <c r="EY20" s="89"/>
      <c r="EZ20" s="63"/>
      <c r="FA20" s="82"/>
      <c r="FB20" s="57"/>
      <c r="FC20" s="89"/>
      <c r="FD20" s="57"/>
      <c r="FE20" s="89"/>
      <c r="FF20" s="63"/>
      <c r="FG20" s="82"/>
    </row>
    <row r="21" spans="1:163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>
        <v>1</v>
      </c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2"/>
      <c r="BW21" s="143"/>
      <c r="BX21" s="142"/>
      <c r="BY21" s="143"/>
      <c r="BZ21" s="144"/>
      <c r="CA21" s="143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2"/>
      <c r="DG21" s="143"/>
      <c r="DH21" s="142"/>
      <c r="DI21" s="143"/>
      <c r="DJ21" s="144"/>
      <c r="DK21" s="143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2"/>
      <c r="EE21" s="143"/>
      <c r="EF21" s="142"/>
      <c r="EG21" s="143"/>
      <c r="EH21" s="144"/>
      <c r="EI21" s="145"/>
      <c r="EJ21" s="147"/>
      <c r="EK21" s="143"/>
      <c r="EL21" s="142"/>
      <c r="EM21" s="143"/>
      <c r="EN21" s="146"/>
      <c r="EO21" s="145"/>
      <c r="EP21" s="147"/>
      <c r="EQ21" s="143"/>
      <c r="ER21" s="142"/>
      <c r="ES21" s="143"/>
      <c r="ET21" s="146"/>
      <c r="EU21" s="145"/>
      <c r="EV21" s="147"/>
      <c r="EW21" s="143"/>
      <c r="EX21" s="142"/>
      <c r="EY21" s="143"/>
      <c r="EZ21" s="146"/>
      <c r="FA21" s="145"/>
      <c r="FB21" s="142"/>
      <c r="FC21" s="143"/>
      <c r="FD21" s="142"/>
      <c r="FE21" s="143"/>
      <c r="FF21" s="146"/>
      <c r="FG21" s="145"/>
    </row>
    <row r="22" spans="1:163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97">SUM(H8:H17)</f>
        <v>7731</v>
      </c>
      <c r="I22" s="90"/>
      <c r="J22" s="61">
        <f t="shared" ref="J22" si="398">SUM(J8:J17)</f>
        <v>5374</v>
      </c>
      <c r="K22" s="90"/>
      <c r="L22" s="61">
        <f>SUM(L8:L17)+L21</f>
        <v>13105</v>
      </c>
      <c r="M22" s="83"/>
      <c r="N22" s="7">
        <f t="shared" ref="N22" si="399">SUM(N8:N17)</f>
        <v>7720</v>
      </c>
      <c r="O22" s="90"/>
      <c r="P22" s="61">
        <f t="shared" ref="P22" si="400">SUM(P8:P17)</f>
        <v>5358</v>
      </c>
      <c r="Q22" s="90"/>
      <c r="R22" s="61">
        <f>SUM(R8:R17)+R21</f>
        <v>13078</v>
      </c>
      <c r="S22" s="83"/>
      <c r="T22" s="7">
        <f t="shared" ref="T22" si="401">SUM(T8:T17)</f>
        <v>7507</v>
      </c>
      <c r="U22" s="90"/>
      <c r="V22" s="61">
        <f t="shared" ref="V22" si="402">SUM(V8:V17)</f>
        <v>5127</v>
      </c>
      <c r="W22" s="90"/>
      <c r="X22" s="61">
        <f>SUM(X8:X17)+X21</f>
        <v>12634</v>
      </c>
      <c r="Y22" s="83"/>
      <c r="Z22" s="7">
        <f t="shared" ref="Z22" si="403">SUM(Z8:Z17)</f>
        <v>7342</v>
      </c>
      <c r="AA22" s="90"/>
      <c r="AB22" s="61">
        <f t="shared" ref="AB22" si="404">SUM(AB8:AB17)</f>
        <v>4951</v>
      </c>
      <c r="AC22" s="90"/>
      <c r="AD22" s="61">
        <f>SUM(AD8:AD17)+AD21</f>
        <v>12293</v>
      </c>
      <c r="AE22" s="83"/>
      <c r="AF22" s="7">
        <f t="shared" ref="AF22" si="405">SUM(AF8:AF17)</f>
        <v>7035</v>
      </c>
      <c r="AG22" s="90"/>
      <c r="AH22" s="61">
        <f t="shared" ref="AH22" si="406">SUM(AH8:AH17)</f>
        <v>4670</v>
      </c>
      <c r="AI22" s="90"/>
      <c r="AJ22" s="61">
        <f>SUM(AJ8:AJ17)+AJ21</f>
        <v>11705</v>
      </c>
      <c r="AK22" s="83"/>
      <c r="AL22" s="7">
        <f t="shared" ref="AL22" si="407">SUM(AL8:AL17)</f>
        <v>6737</v>
      </c>
      <c r="AM22" s="90"/>
      <c r="AN22" s="61">
        <f t="shared" ref="AN22" si="408">SUM(AN8:AN17)</f>
        <v>4482</v>
      </c>
      <c r="AO22" s="90"/>
      <c r="AP22" s="61">
        <f>SUM(AP8:AP17)+AP21</f>
        <v>11219</v>
      </c>
      <c r="AQ22" s="83"/>
      <c r="AR22" s="7">
        <f t="shared" ref="AR22" si="409">SUM(AR8:AR17)</f>
        <v>6639</v>
      </c>
      <c r="AS22" s="90"/>
      <c r="AT22" s="61">
        <f t="shared" ref="AT22" si="410">SUM(AT8:AT17)</f>
        <v>4426</v>
      </c>
      <c r="AU22" s="90"/>
      <c r="AV22" s="61">
        <f>SUM(AV8:AV17)+AV21</f>
        <v>11065</v>
      </c>
      <c r="AW22" s="83"/>
      <c r="AX22" s="7">
        <f t="shared" ref="AX22" si="411">SUM(AX8:AX17)</f>
        <v>5837</v>
      </c>
      <c r="AY22" s="90"/>
      <c r="AZ22" s="61">
        <f t="shared" ref="AZ22" si="412">SUM(AZ8:AZ17)</f>
        <v>3727</v>
      </c>
      <c r="BA22" s="90"/>
      <c r="BB22" s="61">
        <f>SUM(BB8:BB17)+BB21</f>
        <v>9565</v>
      </c>
      <c r="BC22" s="83"/>
      <c r="BD22" s="7">
        <f t="shared" ref="BD22" si="413">SUM(BD8:BD17)</f>
        <v>4411</v>
      </c>
      <c r="BE22" s="90"/>
      <c r="BF22" s="61">
        <f t="shared" ref="BF22" si="414">SUM(BF8:BF17)</f>
        <v>2849</v>
      </c>
      <c r="BG22" s="90"/>
      <c r="BH22" s="61">
        <f>SUM(BH8:BH17)</f>
        <v>7260</v>
      </c>
      <c r="BI22" s="83"/>
      <c r="BJ22" s="7">
        <f t="shared" ref="BJ22" si="415">SUM(BJ8:BJ17)</f>
        <v>4325</v>
      </c>
      <c r="BK22" s="90"/>
      <c r="BL22" s="61">
        <f t="shared" ref="BL22" si="416">SUM(BL8:BL17)</f>
        <v>2781</v>
      </c>
      <c r="BM22" s="90"/>
      <c r="BN22" s="61">
        <f>SUM(BN8:BN17)</f>
        <v>7106</v>
      </c>
      <c r="BO22" s="83"/>
      <c r="BP22" s="7">
        <f t="shared" ref="BP22:BR22" si="417">SUM(BP8:BP17)</f>
        <v>4104</v>
      </c>
      <c r="BQ22" s="90"/>
      <c r="BR22" s="61">
        <f t="shared" si="417"/>
        <v>2652</v>
      </c>
      <c r="BS22" s="90"/>
      <c r="BT22" s="61">
        <f>SUM(BT8:BT17)</f>
        <v>6756</v>
      </c>
      <c r="BU22" s="83"/>
      <c r="BV22" s="61">
        <f t="shared" ref="BV22" si="418">SUM(BV8:BV17)</f>
        <v>3675</v>
      </c>
      <c r="BW22" s="90"/>
      <c r="BX22" s="61">
        <f t="shared" ref="BX22" si="419">SUM(BX8:BX17)</f>
        <v>2229</v>
      </c>
      <c r="BY22" s="90"/>
      <c r="BZ22" s="61">
        <f>SUM(BZ8:BZ17)</f>
        <v>5904</v>
      </c>
      <c r="CA22" s="90"/>
      <c r="CB22" s="7">
        <f t="shared" ref="CB22:CD22" si="420">SUM(CB8:CB17)</f>
        <v>3151</v>
      </c>
      <c r="CC22" s="90"/>
      <c r="CD22" s="61">
        <f t="shared" si="420"/>
        <v>1827</v>
      </c>
      <c r="CE22" s="90"/>
      <c r="CF22" s="61">
        <f>SUM(CF8:CF17)</f>
        <v>4978</v>
      </c>
      <c r="CG22" s="83"/>
      <c r="CH22" s="7">
        <f t="shared" ref="CH22:CJ22" si="421">SUM(CH8:CH17)</f>
        <v>3130</v>
      </c>
      <c r="CI22" s="90"/>
      <c r="CJ22" s="61">
        <f t="shared" si="421"/>
        <v>1809</v>
      </c>
      <c r="CK22" s="90"/>
      <c r="CL22" s="61">
        <f>SUM(CL8:CL17)</f>
        <v>4939</v>
      </c>
      <c r="CM22" s="83"/>
      <c r="CN22" s="7">
        <f t="shared" ref="CN22:CP22" si="422">SUM(CN8:CN17)</f>
        <v>2982</v>
      </c>
      <c r="CO22" s="90"/>
      <c r="CP22" s="61">
        <f t="shared" si="422"/>
        <v>1722</v>
      </c>
      <c r="CQ22" s="90"/>
      <c r="CR22" s="61">
        <f>SUM(CR8:CR17)</f>
        <v>4704</v>
      </c>
      <c r="CS22" s="83"/>
      <c r="CT22" s="7">
        <f t="shared" ref="CT22:CV22" si="423">SUM(CT8:CT17)</f>
        <v>2873</v>
      </c>
      <c r="CU22" s="90"/>
      <c r="CV22" s="61">
        <f t="shared" si="423"/>
        <v>1649</v>
      </c>
      <c r="CW22" s="90"/>
      <c r="CX22" s="61">
        <f>SUM(CX8:CX17)</f>
        <v>4361</v>
      </c>
      <c r="CY22" s="83"/>
      <c r="CZ22" s="7">
        <f t="shared" ref="CZ22:DD22" si="424">SUM(CZ8:CZ17)</f>
        <v>2135</v>
      </c>
      <c r="DA22" s="90"/>
      <c r="DB22" s="61">
        <f t="shared" si="424"/>
        <v>1261</v>
      </c>
      <c r="DC22" s="90"/>
      <c r="DD22" s="61">
        <f t="shared" si="424"/>
        <v>3396</v>
      </c>
      <c r="DE22" s="83"/>
      <c r="DF22" s="61">
        <f t="shared" ref="DF22:DJ22" si="425">SUM(DF8:DF17)</f>
        <v>2103</v>
      </c>
      <c r="DG22" s="90"/>
      <c r="DH22" s="61">
        <f t="shared" si="425"/>
        <v>1237</v>
      </c>
      <c r="DI22" s="90"/>
      <c r="DJ22" s="61">
        <f t="shared" si="425"/>
        <v>3337</v>
      </c>
      <c r="DK22" s="90"/>
      <c r="DL22" s="7">
        <f t="shared" ref="DL22" si="426">SUM(DL8:DL17)</f>
        <v>1759</v>
      </c>
      <c r="DM22" s="90">
        <f>SUM(DM8:DM17)</f>
        <v>100.00000000000001</v>
      </c>
      <c r="DN22" s="61">
        <f t="shared" ref="DN22" si="427">SUM(DN8:DN17)</f>
        <v>1024</v>
      </c>
      <c r="DO22" s="90">
        <f>SUM(DO8:DO17)</f>
        <v>100</v>
      </c>
      <c r="DP22" s="61">
        <f t="shared" ref="DP22:DV22" si="428">SUM(DP8:DP17)</f>
        <v>2784</v>
      </c>
      <c r="DQ22" s="83">
        <f>SUM(DQ8:DQ17)</f>
        <v>100</v>
      </c>
      <c r="DR22" s="7">
        <f t="shared" si="428"/>
        <v>1714</v>
      </c>
      <c r="DS22" s="90">
        <f>SUM(DS8:DS17)</f>
        <v>100.00000000000001</v>
      </c>
      <c r="DT22" s="61">
        <f t="shared" si="428"/>
        <v>1010</v>
      </c>
      <c r="DU22" s="90">
        <f>SUM(DU8:DU17)</f>
        <v>100</v>
      </c>
      <c r="DV22" s="61">
        <f t="shared" si="428"/>
        <v>2733</v>
      </c>
      <c r="DW22" s="83">
        <f>SUM(DW8:DW17)</f>
        <v>99.999999999999986</v>
      </c>
      <c r="DX22" s="7">
        <f t="shared" ref="DX22:EB22" si="429">SUM(DX8:DX17)</f>
        <v>892</v>
      </c>
      <c r="DY22" s="90">
        <f>SUM(DY8:DY17)</f>
        <v>100</v>
      </c>
      <c r="DZ22" s="61">
        <f t="shared" si="429"/>
        <v>550</v>
      </c>
      <c r="EA22" s="90">
        <f>SUM(EA8:EA17)</f>
        <v>100</v>
      </c>
      <c r="EB22" s="61">
        <f t="shared" si="429"/>
        <v>1442</v>
      </c>
      <c r="EC22" s="83">
        <f t="shared" ref="EC22:EM22" si="430">SUM(EC8:EC17)</f>
        <v>100.00000000000001</v>
      </c>
      <c r="ED22" s="61">
        <f t="shared" si="430"/>
        <v>850</v>
      </c>
      <c r="EE22" s="90">
        <f t="shared" si="430"/>
        <v>100</v>
      </c>
      <c r="EF22" s="61">
        <f t="shared" si="430"/>
        <v>517</v>
      </c>
      <c r="EG22" s="90">
        <f t="shared" si="430"/>
        <v>100</v>
      </c>
      <c r="EH22" s="61">
        <f t="shared" si="430"/>
        <v>1367</v>
      </c>
      <c r="EI22" s="83">
        <f t="shared" si="430"/>
        <v>100</v>
      </c>
      <c r="EJ22" s="7">
        <f t="shared" si="430"/>
        <v>828</v>
      </c>
      <c r="EK22" s="90">
        <f t="shared" si="430"/>
        <v>99.999999999999986</v>
      </c>
      <c r="EL22" s="61">
        <f t="shared" si="430"/>
        <v>498</v>
      </c>
      <c r="EM22" s="90">
        <f t="shared" si="430"/>
        <v>100</v>
      </c>
      <c r="EN22" s="61">
        <f>SUM(EN8:EN16)</f>
        <v>1326</v>
      </c>
      <c r="EO22" s="83">
        <f>SUM(EO8:EO17)</f>
        <v>100</v>
      </c>
      <c r="EP22" s="7">
        <f>SUM(EP8:EP17)</f>
        <v>587</v>
      </c>
      <c r="EQ22" s="90">
        <f>SUM(EQ8:EQ17)</f>
        <v>100</v>
      </c>
      <c r="ER22" s="61">
        <f>SUM(ER8:ER17)</f>
        <v>331</v>
      </c>
      <c r="ES22" s="90">
        <f>SUM(ES8:ES17)</f>
        <v>100</v>
      </c>
      <c r="ET22" s="61">
        <f>SUM(ET8:ET16)</f>
        <v>918</v>
      </c>
      <c r="EU22" s="83">
        <f>SUM(EU8:EU17)</f>
        <v>100</v>
      </c>
      <c r="EV22" s="7">
        <f>SUM(EV8:EV17)</f>
        <v>556</v>
      </c>
      <c r="EW22" s="90">
        <f>SUM(EW8:EW17)</f>
        <v>100</v>
      </c>
      <c r="EX22" s="61">
        <f>SUM(EX8:EX17)</f>
        <v>315</v>
      </c>
      <c r="EY22" s="90">
        <f>SUM(EY8:EY17)</f>
        <v>100</v>
      </c>
      <c r="EZ22" s="61">
        <f>SUM(EZ8:EZ16)</f>
        <v>871</v>
      </c>
      <c r="FA22" s="83">
        <f>SUM(FA8:FA17)</f>
        <v>100</v>
      </c>
      <c r="FB22" s="61">
        <f>SUM(FB8:FB17)</f>
        <v>518</v>
      </c>
      <c r="FC22" s="90">
        <f>SUM(FC8:FC17)</f>
        <v>100</v>
      </c>
      <c r="FD22" s="61">
        <f>SUM(FD8:FD17)</f>
        <v>287</v>
      </c>
      <c r="FE22" s="90">
        <f>SUM(FE8:FE17)</f>
        <v>100</v>
      </c>
      <c r="FF22" s="61">
        <f>SUM(FF8:FF16)</f>
        <v>805</v>
      </c>
      <c r="FG22" s="83">
        <f>SUM(FG8:FG17)</f>
        <v>100</v>
      </c>
    </row>
    <row r="23" spans="1:163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58.182383235659742</v>
      </c>
      <c r="M23" s="119"/>
      <c r="N23" s="69" t="s">
        <v>144</v>
      </c>
      <c r="O23" s="95"/>
      <c r="P23" s="73"/>
      <c r="Q23" s="95"/>
      <c r="R23" s="74">
        <f>R22/DailyTotal!C7*100</f>
        <v>59.024236133050501</v>
      </c>
      <c r="S23" s="119"/>
      <c r="T23" s="69" t="s">
        <v>144</v>
      </c>
      <c r="U23" s="95"/>
      <c r="V23" s="73"/>
      <c r="W23" s="95"/>
      <c r="X23" s="74">
        <f>X22/DailyTotal!C8*100</f>
        <v>58.175622783994108</v>
      </c>
      <c r="Y23" s="119"/>
      <c r="Z23" s="69" t="s">
        <v>144</v>
      </c>
      <c r="AA23" s="95"/>
      <c r="AB23" s="73"/>
      <c r="AC23" s="95"/>
      <c r="AD23" s="74">
        <f>AD22/DailyTotal!C10*100</f>
        <v>58.953577594475348</v>
      </c>
      <c r="AE23" s="119"/>
      <c r="AF23" s="69" t="s">
        <v>144</v>
      </c>
      <c r="AG23" s="95"/>
      <c r="AH23" s="73"/>
      <c r="AI23" s="95"/>
      <c r="AJ23" s="74">
        <f>AJ22/DailyTotal!C11*100</f>
        <v>57.228768395834351</v>
      </c>
      <c r="AK23" s="119"/>
      <c r="AL23" s="69" t="s">
        <v>144</v>
      </c>
      <c r="AM23" s="95"/>
      <c r="AN23" s="73"/>
      <c r="AO23" s="95"/>
      <c r="AP23" s="74">
        <f>AP22/DailyTotal!C12*100</f>
        <v>55.974654492840394</v>
      </c>
      <c r="AQ23" s="119"/>
      <c r="AR23" s="69" t="s">
        <v>144</v>
      </c>
      <c r="AS23" s="95"/>
      <c r="AT23" s="73"/>
      <c r="AU23" s="95"/>
      <c r="AV23" s="74">
        <f>AV22/DailyTotal!C13*100</f>
        <v>56.807680460006161</v>
      </c>
      <c r="AW23" s="119"/>
      <c r="AX23" s="69" t="s">
        <v>144</v>
      </c>
      <c r="AY23" s="95"/>
      <c r="AZ23" s="73"/>
      <c r="BA23" s="95"/>
      <c r="BB23" s="74">
        <f>BB22/DailyTotal!C17*100</f>
        <v>54.691520384241521</v>
      </c>
      <c r="BC23" s="119"/>
      <c r="BD23" s="69" t="s">
        <v>144</v>
      </c>
      <c r="BE23" s="95"/>
      <c r="BF23" s="73"/>
      <c r="BG23" s="95"/>
      <c r="BH23" s="74">
        <f>BH22/DailyTotal!C19*100</f>
        <v>44.395523757108784</v>
      </c>
      <c r="BI23" s="119"/>
      <c r="BJ23" s="69" t="s">
        <v>144</v>
      </c>
      <c r="BK23" s="95"/>
      <c r="BL23" s="73"/>
      <c r="BM23" s="95"/>
      <c r="BN23" s="74">
        <f>BN22/DailyTotal!C20*100</f>
        <v>44.852616297418422</v>
      </c>
      <c r="BO23" s="119"/>
      <c r="BP23" s="69" t="s">
        <v>144</v>
      </c>
      <c r="BQ23" s="95"/>
      <c r="BR23" s="73"/>
      <c r="BS23" s="95"/>
      <c r="BT23" s="74">
        <f>BT22/DailyTotal!C21*100</f>
        <v>44.336527103294394</v>
      </c>
      <c r="BU23" s="119"/>
      <c r="BV23" s="69" t="s">
        <v>144</v>
      </c>
      <c r="BW23" s="95"/>
      <c r="BX23" s="73"/>
      <c r="BY23" s="95"/>
      <c r="BZ23" s="74">
        <f>BZ22/DailyTotal!C22*100</f>
        <v>40.563380281690144</v>
      </c>
      <c r="CA23" s="95"/>
      <c r="CB23" s="69" t="s">
        <v>144</v>
      </c>
      <c r="CC23" s="95"/>
      <c r="CD23" s="73"/>
      <c r="CE23" s="95"/>
      <c r="CF23" s="74">
        <f>CF22/DailyTotal!C23*100</f>
        <v>36.077692419191187</v>
      </c>
      <c r="CG23" s="119"/>
      <c r="CH23" s="69" t="s">
        <v>144</v>
      </c>
      <c r="CI23" s="95"/>
      <c r="CJ23" s="73"/>
      <c r="CK23" s="95"/>
      <c r="CL23" s="74">
        <f>CL22/DailyTotal!C24*100</f>
        <v>37.832248180773647</v>
      </c>
      <c r="CM23" s="103"/>
      <c r="CN23" s="69" t="s">
        <v>144</v>
      </c>
      <c r="CO23" s="94"/>
      <c r="CP23" s="75"/>
      <c r="CQ23" s="94"/>
      <c r="CR23" s="75">
        <f>CR22/DailyTotal!C27*100</f>
        <v>43.017832647462278</v>
      </c>
      <c r="CS23" s="103"/>
      <c r="CT23" s="69" t="s">
        <v>144</v>
      </c>
      <c r="CU23" s="94"/>
      <c r="CV23" s="75"/>
      <c r="CW23" s="94"/>
      <c r="CX23" s="75">
        <f>CX22/DailyTotal!C28*100</f>
        <v>43.596920923722884</v>
      </c>
      <c r="CY23" s="84"/>
      <c r="CZ23" s="69" t="s">
        <v>144</v>
      </c>
      <c r="DA23" s="91"/>
      <c r="DB23" s="71"/>
      <c r="DC23" s="91"/>
      <c r="DD23" s="75">
        <f>DD22/DailyTotal!C29*100</f>
        <v>37.51242681983873</v>
      </c>
      <c r="DE23" s="84"/>
      <c r="DF23" s="70" t="s">
        <v>144</v>
      </c>
      <c r="DG23" s="91"/>
      <c r="DH23" s="71"/>
      <c r="DI23" s="91"/>
      <c r="DJ23" s="75">
        <f>DJ22/DailyTotal!C30*100</f>
        <v>40.749786298693365</v>
      </c>
      <c r="DK23" s="91"/>
      <c r="DL23" s="69" t="s">
        <v>144</v>
      </c>
      <c r="DM23" s="91"/>
      <c r="DN23" s="71"/>
      <c r="DO23" s="91"/>
      <c r="DP23" s="75">
        <f>DP22/DailyTotal!C31*100</f>
        <v>37.929155313351501</v>
      </c>
      <c r="DQ23" s="84"/>
      <c r="DR23" s="69" t="s">
        <v>144</v>
      </c>
      <c r="DS23" s="91"/>
      <c r="DT23" s="71"/>
      <c r="DU23" s="91"/>
      <c r="DV23" s="75">
        <f>DV22/DailyTotal!C32*100</f>
        <v>41.865808823529413</v>
      </c>
      <c r="DW23" s="84"/>
      <c r="DX23" s="69" t="s">
        <v>144</v>
      </c>
      <c r="DY23" s="91"/>
      <c r="DZ23" s="71"/>
      <c r="EA23" s="91"/>
      <c r="EB23" s="75">
        <f>EB22/DailyTotal!C33*100</f>
        <v>25.342706502636204</v>
      </c>
      <c r="EC23" s="84"/>
      <c r="ED23" s="70" t="s">
        <v>144</v>
      </c>
      <c r="EE23" s="91"/>
      <c r="EF23" s="71"/>
      <c r="EG23" s="91"/>
      <c r="EH23" s="75">
        <f>EH22/DailyTotal!C34*100</f>
        <v>28.139151914368053</v>
      </c>
      <c r="EI23" s="84"/>
      <c r="EJ23" s="69" t="s">
        <v>144</v>
      </c>
      <c r="EK23" s="91"/>
      <c r="EL23" s="71"/>
      <c r="EM23" s="91"/>
      <c r="EN23" s="75">
        <f>EN22/DailyTotal!C35*100</f>
        <v>32.42846661775495</v>
      </c>
      <c r="EO23" s="84"/>
      <c r="EP23" s="69" t="s">
        <v>144</v>
      </c>
      <c r="EQ23" s="91"/>
      <c r="ER23" s="71"/>
      <c r="ES23" s="91"/>
      <c r="ET23" s="75">
        <f>ET22/DailyTotal!C36*100</f>
        <v>27.851941747572816</v>
      </c>
      <c r="EU23" s="84"/>
      <c r="EV23" s="69" t="s">
        <v>144</v>
      </c>
      <c r="EW23" s="91"/>
      <c r="EX23" s="71"/>
      <c r="EY23" s="94"/>
      <c r="EZ23" s="75">
        <f>EZ22/DailyTotal!C37*100</f>
        <v>32.307121661721069</v>
      </c>
      <c r="FA23" s="84"/>
      <c r="FB23" s="70" t="s">
        <v>144</v>
      </c>
      <c r="FC23" s="91"/>
      <c r="FD23" s="71"/>
      <c r="FE23" s="91"/>
      <c r="FF23" s="75">
        <f>FF22/DailyTotal!C38*100</f>
        <v>38.369876072449955</v>
      </c>
      <c r="FG23" s="84"/>
    </row>
    <row r="25" spans="1:163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V25" s="4"/>
      <c r="BW25" s="86"/>
      <c r="BX25" s="4"/>
      <c r="BY25" s="86"/>
      <c r="CA25" s="86"/>
      <c r="CB25" s="4"/>
      <c r="CC25" s="86"/>
      <c r="CD25" s="4"/>
      <c r="CE25" s="86"/>
      <c r="CF25" s="4"/>
      <c r="CG25" s="86"/>
      <c r="CH25" s="4"/>
      <c r="CI25" s="86"/>
      <c r="CJ25" s="4"/>
      <c r="CK25" s="86"/>
      <c r="CL25" s="4"/>
      <c r="CM25" s="86"/>
      <c r="CN25" s="4"/>
      <c r="CO25" s="86"/>
      <c r="CP25" s="4"/>
      <c r="CQ25" s="86"/>
      <c r="CR25" s="4"/>
      <c r="CS25" s="86"/>
      <c r="CT25" s="4"/>
      <c r="CU25" s="86"/>
      <c r="CV25" s="4"/>
      <c r="CW25" s="86"/>
      <c r="CY25" s="86"/>
      <c r="DA25" s="86"/>
      <c r="DC25" s="86"/>
      <c r="DE25" s="86"/>
      <c r="DG25" s="86"/>
      <c r="DI25" s="86"/>
      <c r="DK25" s="86"/>
      <c r="DM25" s="86"/>
      <c r="DO25" s="86"/>
      <c r="DQ25" s="86"/>
      <c r="DS25" s="86"/>
      <c r="DU25" s="86"/>
      <c r="DW25" s="86"/>
      <c r="DY25" s="86"/>
      <c r="EA25" s="86"/>
      <c r="EC25" s="86"/>
      <c r="EE25" s="86"/>
      <c r="EG25" s="86"/>
      <c r="EI25" s="86"/>
      <c r="EK25" s="86"/>
      <c r="EM25" s="86"/>
      <c r="EO25" s="86"/>
      <c r="EQ25" s="86"/>
      <c r="ES25" s="86"/>
      <c r="EU25" s="86"/>
      <c r="EW25" s="86"/>
      <c r="EY25" s="86"/>
      <c r="FA25" s="86"/>
      <c r="FC25" s="86"/>
      <c r="FE25" s="86"/>
      <c r="FG25" s="86"/>
    </row>
    <row r="26" spans="1:163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R26" s="43"/>
      <c r="BU26" s="87"/>
      <c r="BV26" s="42"/>
      <c r="BW26" s="96"/>
      <c r="BX26" s="42"/>
      <c r="BY26" s="87"/>
      <c r="CA26" s="87"/>
      <c r="CB26" s="42"/>
      <c r="CC26" s="87"/>
      <c r="CD26" s="42"/>
      <c r="CE26" s="87"/>
      <c r="CF26" s="41"/>
      <c r="CG26" s="87"/>
      <c r="CH26" s="42"/>
      <c r="CI26" s="87"/>
      <c r="CJ26" s="42"/>
      <c r="CK26" s="87"/>
      <c r="CL26" s="41"/>
      <c r="CM26" s="87"/>
      <c r="CN26" s="42"/>
      <c r="CO26" s="87"/>
      <c r="CP26" s="42"/>
      <c r="CQ26" s="87"/>
      <c r="CR26" s="41"/>
      <c r="CS26" s="87"/>
      <c r="CT26" s="42"/>
      <c r="CU26" s="87"/>
      <c r="CV26" s="42"/>
      <c r="CW26" s="87"/>
      <c r="CY26" s="87"/>
      <c r="DA26" s="87"/>
      <c r="DC26" s="87"/>
      <c r="DD26" s="41"/>
      <c r="DE26" s="87"/>
      <c r="DG26" s="87"/>
      <c r="DI26" s="87"/>
      <c r="DJ26" s="41"/>
      <c r="DK26" s="87"/>
      <c r="DM26" s="87"/>
      <c r="DO26" s="87"/>
      <c r="DP26" s="41"/>
      <c r="DQ26" s="87"/>
      <c r="DS26" s="87"/>
      <c r="DU26" s="87"/>
      <c r="DW26" s="87"/>
      <c r="DY26" s="87"/>
      <c r="EA26" s="87"/>
      <c r="EC26" s="87"/>
      <c r="EE26" s="87"/>
      <c r="EG26" s="87"/>
      <c r="EI26" s="87"/>
      <c r="EK26" s="87"/>
      <c r="EM26" s="87"/>
      <c r="EO26" s="87"/>
      <c r="EQ26" s="87"/>
      <c r="ES26" s="87"/>
      <c r="EU26" s="87"/>
      <c r="EV26" s="9"/>
      <c r="EW26" s="87"/>
      <c r="EX26" s="9"/>
      <c r="EY26" s="87"/>
      <c r="EZ26" s="9"/>
      <c r="FA26" s="87"/>
      <c r="FC26" s="87"/>
      <c r="FD26" s="9"/>
      <c r="FE26" s="87"/>
      <c r="FF26" s="9"/>
      <c r="FG26" s="87"/>
    </row>
    <row r="27" spans="1:163" ht="17.25" customHeight="1" x14ac:dyDescent="0.25">
      <c r="A27" s="2" t="s">
        <v>96</v>
      </c>
    </row>
    <row r="28" spans="1:163" x14ac:dyDescent="0.25">
      <c r="A28" s="3" t="s">
        <v>189</v>
      </c>
      <c r="B28" s="10" t="s">
        <v>69</v>
      </c>
      <c r="C28" s="8" t="s">
        <v>192</v>
      </c>
      <c r="E28" s="8"/>
    </row>
    <row r="29" spans="1:163" x14ac:dyDescent="0.25">
      <c r="A29" s="3"/>
      <c r="B29" s="10" t="s">
        <v>72</v>
      </c>
      <c r="C29" s="41" t="s">
        <v>193</v>
      </c>
      <c r="E29" s="41"/>
    </row>
    <row r="30" spans="1:163" x14ac:dyDescent="0.25">
      <c r="A30" s="3" t="s">
        <v>188</v>
      </c>
      <c r="B30" s="10" t="s">
        <v>69</v>
      </c>
      <c r="C30" s="8" t="s">
        <v>190</v>
      </c>
      <c r="E30" s="8"/>
    </row>
    <row r="31" spans="1:163" x14ac:dyDescent="0.25">
      <c r="A31" s="3"/>
      <c r="B31" s="10" t="s">
        <v>72</v>
      </c>
      <c r="C31" s="41" t="s">
        <v>191</v>
      </c>
      <c r="E31" s="41"/>
    </row>
    <row r="32" spans="1:163" x14ac:dyDescent="0.25">
      <c r="A32" s="3" t="s">
        <v>181</v>
      </c>
      <c r="B32" s="10" t="s">
        <v>69</v>
      </c>
      <c r="C32" s="8" t="s">
        <v>186</v>
      </c>
      <c r="E32" s="8"/>
    </row>
    <row r="33" spans="1:5" x14ac:dyDescent="0.25">
      <c r="A33" s="3"/>
      <c r="B33" s="10" t="s">
        <v>72</v>
      </c>
      <c r="C33" s="41" t="s">
        <v>187</v>
      </c>
      <c r="E33" s="41"/>
    </row>
    <row r="34" spans="1:5" x14ac:dyDescent="0.25">
      <c r="A34" s="3" t="s">
        <v>176</v>
      </c>
      <c r="B34" s="10" t="s">
        <v>69</v>
      </c>
      <c r="C34" s="8" t="s">
        <v>178</v>
      </c>
      <c r="E34" s="8"/>
    </row>
    <row r="35" spans="1:5" x14ac:dyDescent="0.25">
      <c r="A35" s="3"/>
      <c r="B35" s="10" t="s">
        <v>72</v>
      </c>
      <c r="C35" s="41" t="s">
        <v>179</v>
      </c>
      <c r="E35" s="41"/>
    </row>
    <row r="36" spans="1:5" x14ac:dyDescent="0.25">
      <c r="A36" s="3" t="s">
        <v>172</v>
      </c>
      <c r="B36" s="10" t="s">
        <v>69</v>
      </c>
      <c r="C36" s="8" t="s">
        <v>173</v>
      </c>
      <c r="E36" s="8"/>
    </row>
    <row r="37" spans="1:5" x14ac:dyDescent="0.25">
      <c r="A37" s="3"/>
      <c r="B37" s="10" t="s">
        <v>72</v>
      </c>
      <c r="C37" s="41" t="s">
        <v>177</v>
      </c>
      <c r="E37" s="41"/>
    </row>
    <row r="38" spans="1:5" x14ac:dyDescent="0.25">
      <c r="A38" s="3" t="s">
        <v>171</v>
      </c>
      <c r="B38" s="10" t="s">
        <v>69</v>
      </c>
      <c r="C38" s="8" t="s">
        <v>174</v>
      </c>
      <c r="E38" s="8"/>
    </row>
    <row r="39" spans="1:5" x14ac:dyDescent="0.25">
      <c r="A39" s="3"/>
      <c r="B39" s="10" t="s">
        <v>72</v>
      </c>
      <c r="C39" s="41" t="s">
        <v>175</v>
      </c>
      <c r="E39" s="41"/>
    </row>
    <row r="40" spans="1:5" x14ac:dyDescent="0.25">
      <c r="A40" s="3" t="s">
        <v>168</v>
      </c>
      <c r="B40" s="10" t="s">
        <v>69</v>
      </c>
      <c r="C40" s="8" t="s">
        <v>169</v>
      </c>
      <c r="E40" s="8"/>
    </row>
    <row r="41" spans="1:5" x14ac:dyDescent="0.25">
      <c r="A41" s="3"/>
      <c r="B41" s="10" t="s">
        <v>72</v>
      </c>
      <c r="C41" s="41" t="s">
        <v>170</v>
      </c>
      <c r="E41" s="41"/>
    </row>
    <row r="42" spans="1:5" x14ac:dyDescent="0.25">
      <c r="A42" s="3" t="s">
        <v>160</v>
      </c>
      <c r="B42" s="10" t="s">
        <v>69</v>
      </c>
      <c r="C42" s="8" t="s">
        <v>162</v>
      </c>
      <c r="E42" s="8"/>
    </row>
    <row r="43" spans="1:5" x14ac:dyDescent="0.25">
      <c r="A43" s="3"/>
      <c r="B43" s="10" t="s">
        <v>72</v>
      </c>
      <c r="C43" s="41" t="s">
        <v>163</v>
      </c>
      <c r="E43" s="41"/>
    </row>
    <row r="44" spans="1:5" x14ac:dyDescent="0.25">
      <c r="A44" s="3" t="s">
        <v>156</v>
      </c>
      <c r="B44" s="10" t="s">
        <v>69</v>
      </c>
      <c r="C44" s="8" t="s">
        <v>158</v>
      </c>
      <c r="E44" s="8"/>
    </row>
    <row r="45" spans="1:5" x14ac:dyDescent="0.25">
      <c r="A45" s="3"/>
      <c r="B45" s="10" t="s">
        <v>72</v>
      </c>
      <c r="C45" s="41" t="s">
        <v>159</v>
      </c>
      <c r="E45" s="41"/>
    </row>
    <row r="46" spans="1:5" x14ac:dyDescent="0.25">
      <c r="A46" s="3" t="s">
        <v>152</v>
      </c>
      <c r="B46" s="10" t="s">
        <v>69</v>
      </c>
      <c r="C46" s="8" t="s">
        <v>154</v>
      </c>
      <c r="E46" s="8"/>
    </row>
    <row r="47" spans="1:5" x14ac:dyDescent="0.25">
      <c r="A47" s="3"/>
      <c r="B47" s="10" t="s">
        <v>72</v>
      </c>
      <c r="C47" s="41" t="s">
        <v>155</v>
      </c>
      <c r="E47" s="41"/>
    </row>
    <row r="48" spans="1:5" x14ac:dyDescent="0.25">
      <c r="A48" s="3" t="s">
        <v>146</v>
      </c>
      <c r="B48" s="10" t="s">
        <v>69</v>
      </c>
      <c r="C48" s="8" t="s">
        <v>150</v>
      </c>
      <c r="E48" s="8"/>
    </row>
    <row r="49" spans="1:163" x14ac:dyDescent="0.25">
      <c r="A49" s="3"/>
      <c r="B49" s="10" t="s">
        <v>72</v>
      </c>
      <c r="C49" s="41" t="s">
        <v>151</v>
      </c>
      <c r="E49" s="41"/>
    </row>
    <row r="50" spans="1:163" x14ac:dyDescent="0.25">
      <c r="A50" s="3" t="s">
        <v>139</v>
      </c>
      <c r="B50" s="10" t="s">
        <v>69</v>
      </c>
      <c r="C50" s="8" t="s">
        <v>148</v>
      </c>
      <c r="E50" s="8"/>
      <c r="F50" s="8"/>
      <c r="G50" s="8"/>
      <c r="BV50" s="8"/>
    </row>
    <row r="51" spans="1:163" x14ac:dyDescent="0.25">
      <c r="A51" s="3"/>
      <c r="B51" s="10" t="s">
        <v>72</v>
      </c>
      <c r="C51" s="41" t="s">
        <v>145</v>
      </c>
      <c r="E51" s="41"/>
      <c r="F51" s="41"/>
      <c r="G51" s="41"/>
      <c r="BV51" s="41"/>
    </row>
    <row r="52" spans="1:163" x14ac:dyDescent="0.25">
      <c r="A52" s="3" t="s">
        <v>136</v>
      </c>
      <c r="B52" s="10" t="s">
        <v>69</v>
      </c>
      <c r="C52" s="8" t="s">
        <v>141</v>
      </c>
      <c r="E52" s="8"/>
      <c r="F52" s="8"/>
      <c r="G52" s="8"/>
      <c r="I52" s="97"/>
      <c r="O52" s="97"/>
      <c r="U52" s="97"/>
      <c r="AA52" s="97"/>
      <c r="AG52" s="97"/>
      <c r="AM52" s="97"/>
      <c r="AS52" s="97"/>
      <c r="AY52" s="97"/>
      <c r="BE52" s="97"/>
      <c r="BK52" s="97"/>
      <c r="BQ52" s="97"/>
      <c r="BV52" s="8"/>
      <c r="BW52" s="97"/>
    </row>
    <row r="53" spans="1:163" x14ac:dyDescent="0.25">
      <c r="A53" s="3"/>
      <c r="B53" s="10" t="s">
        <v>72</v>
      </c>
      <c r="C53" s="41" t="s">
        <v>142</v>
      </c>
      <c r="E53" s="41"/>
      <c r="F53" s="41"/>
      <c r="G53" s="41"/>
      <c r="I53" s="87"/>
      <c r="O53" s="87"/>
      <c r="U53" s="87"/>
      <c r="AA53" s="87"/>
      <c r="AG53" s="87"/>
      <c r="AM53" s="87"/>
      <c r="AS53" s="87"/>
      <c r="AY53" s="87"/>
      <c r="BE53" s="87"/>
      <c r="BK53" s="87"/>
      <c r="BQ53" s="87"/>
      <c r="BV53" s="41"/>
      <c r="BW53" s="87"/>
    </row>
    <row r="54" spans="1:163" x14ac:dyDescent="0.25">
      <c r="A54" s="3" t="s">
        <v>129</v>
      </c>
      <c r="B54" s="10" t="s">
        <v>69</v>
      </c>
      <c r="C54" s="8" t="s">
        <v>137</v>
      </c>
      <c r="E54" s="8"/>
      <c r="F54" s="8"/>
      <c r="G54" s="8"/>
      <c r="I54" s="97"/>
      <c r="O54" s="97"/>
      <c r="U54" s="97"/>
      <c r="AA54" s="97"/>
      <c r="AG54" s="97"/>
      <c r="AM54" s="97"/>
      <c r="AS54" s="97"/>
      <c r="AY54" s="97"/>
      <c r="BE54" s="97"/>
      <c r="BK54" s="97"/>
      <c r="BQ54" s="97"/>
      <c r="BV54" s="8"/>
      <c r="BW54" s="97"/>
      <c r="CB54" s="8"/>
      <c r="CH54" s="8"/>
    </row>
    <row r="55" spans="1:163" x14ac:dyDescent="0.25">
      <c r="A55" s="3"/>
      <c r="B55" s="10" t="s">
        <v>72</v>
      </c>
      <c r="C55" s="41" t="s">
        <v>138</v>
      </c>
      <c r="E55" s="41"/>
      <c r="F55" s="41"/>
      <c r="G55" s="41"/>
      <c r="I55" s="87"/>
      <c r="O55" s="87"/>
      <c r="U55" s="87"/>
      <c r="AA55" s="87"/>
      <c r="AG55" s="87"/>
      <c r="AM55" s="87"/>
      <c r="AS55" s="87"/>
      <c r="AY55" s="87"/>
      <c r="BE55" s="87"/>
      <c r="BK55" s="87"/>
      <c r="BQ55" s="87"/>
      <c r="BV55" s="41"/>
      <c r="BW55" s="87"/>
      <c r="CB55" s="41"/>
      <c r="CH55" s="41"/>
    </row>
    <row r="56" spans="1:163" x14ac:dyDescent="0.25">
      <c r="A56" s="3" t="s">
        <v>128</v>
      </c>
      <c r="B56" s="10" t="s">
        <v>69</v>
      </c>
      <c r="C56" s="8" t="s">
        <v>130</v>
      </c>
      <c r="E56" s="8"/>
      <c r="F56" s="8"/>
      <c r="G56" s="8"/>
      <c r="I56" s="97"/>
      <c r="O56" s="97"/>
      <c r="U56" s="97"/>
      <c r="AA56" s="97"/>
      <c r="AG56" s="97"/>
      <c r="AM56" s="97"/>
      <c r="AS56" s="97"/>
      <c r="AY56" s="97"/>
      <c r="BE56" s="97"/>
      <c r="BK56" s="97"/>
      <c r="BQ56" s="97"/>
      <c r="BV56" s="8"/>
      <c r="BW56" s="97"/>
      <c r="CB56" s="8"/>
      <c r="CH56" s="8"/>
    </row>
    <row r="57" spans="1:163" x14ac:dyDescent="0.25">
      <c r="A57" s="3"/>
      <c r="B57" s="10" t="s">
        <v>72</v>
      </c>
      <c r="C57" s="41" t="s">
        <v>131</v>
      </c>
      <c r="E57" s="41"/>
      <c r="F57" s="41"/>
      <c r="G57" s="41"/>
      <c r="I57" s="87"/>
      <c r="O57" s="87"/>
      <c r="U57" s="87"/>
      <c r="AA57" s="87"/>
      <c r="AG57" s="87"/>
      <c r="AM57" s="87"/>
      <c r="AS57" s="87"/>
      <c r="AY57" s="87"/>
      <c r="BE57" s="87"/>
      <c r="BK57" s="87"/>
      <c r="BQ57" s="87"/>
      <c r="BV57" s="41"/>
      <c r="BW57" s="87"/>
      <c r="CB57" s="41"/>
      <c r="CH57" s="41"/>
    </row>
    <row r="58" spans="1:163" x14ac:dyDescent="0.25">
      <c r="A58" s="3" t="s">
        <v>117</v>
      </c>
      <c r="B58" s="10" t="s">
        <v>69</v>
      </c>
      <c r="C58" s="8" t="s">
        <v>120</v>
      </c>
      <c r="E58" s="8"/>
      <c r="F58" s="8"/>
      <c r="G58" s="8"/>
      <c r="I58" s="97"/>
      <c r="J58" s="24"/>
      <c r="K58" s="92"/>
      <c r="L58" s="10"/>
      <c r="M58" s="80"/>
      <c r="O58" s="97"/>
      <c r="P58" s="24"/>
      <c r="Q58" s="92"/>
      <c r="R58" s="10"/>
      <c r="S58" s="80"/>
      <c r="U58" s="97"/>
      <c r="V58" s="24"/>
      <c r="W58" s="92"/>
      <c r="X58" s="10"/>
      <c r="Y58" s="80"/>
      <c r="AA58" s="97"/>
      <c r="AB58" s="24"/>
      <c r="AC58" s="92"/>
      <c r="AD58" s="10"/>
      <c r="AE58" s="80"/>
      <c r="AG58" s="97"/>
      <c r="AH58" s="24"/>
      <c r="AI58" s="92"/>
      <c r="AJ58" s="10"/>
      <c r="AK58" s="80"/>
      <c r="AM58" s="97"/>
      <c r="AN58" s="24"/>
      <c r="AO58" s="92"/>
      <c r="AP58" s="10"/>
      <c r="AQ58" s="80"/>
      <c r="AS58" s="97"/>
      <c r="AT58" s="24"/>
      <c r="AU58" s="92"/>
      <c r="AV58" s="10"/>
      <c r="AW58" s="80"/>
      <c r="AY58" s="97"/>
      <c r="AZ58" s="24"/>
      <c r="BA58" s="92"/>
      <c r="BB58" s="10"/>
      <c r="BC58" s="80"/>
      <c r="BE58" s="97"/>
      <c r="BF58" s="24"/>
      <c r="BG58" s="92"/>
      <c r="BH58" s="10"/>
      <c r="BI58" s="80"/>
      <c r="BK58" s="97"/>
      <c r="BL58" s="24"/>
      <c r="BM58" s="92"/>
      <c r="BN58" s="10"/>
      <c r="BO58" s="80"/>
      <c r="BQ58" s="97"/>
      <c r="BR58" s="24"/>
      <c r="BS58" s="92"/>
      <c r="BT58" s="10"/>
      <c r="BU58" s="80"/>
      <c r="BV58" s="8"/>
      <c r="BW58" s="97"/>
      <c r="BX58" s="24"/>
      <c r="BY58" s="92"/>
      <c r="BZ58" s="10"/>
      <c r="CA58" s="80"/>
      <c r="CB58" s="8"/>
      <c r="CC58" s="92"/>
      <c r="CD58" s="24"/>
      <c r="CE58" s="92"/>
      <c r="CF58" s="10"/>
      <c r="CG58" s="80"/>
      <c r="CH58" s="8"/>
      <c r="CI58" s="92"/>
      <c r="CJ58" s="24"/>
      <c r="CK58" s="92"/>
      <c r="CL58" s="10"/>
      <c r="CM58" s="80"/>
      <c r="CN58" s="8"/>
      <c r="CO58" s="92"/>
      <c r="CP58" s="24"/>
      <c r="CQ58" s="92"/>
      <c r="CR58" s="24"/>
      <c r="CS58" s="80"/>
      <c r="CU58" s="92"/>
      <c r="CV58" s="24"/>
      <c r="CW58" s="92"/>
      <c r="CX58" s="24"/>
      <c r="CY58" s="80"/>
      <c r="DA58" s="92"/>
      <c r="DC58" s="92"/>
      <c r="DE58" s="80"/>
      <c r="DG58" s="92"/>
      <c r="DI58" s="92"/>
      <c r="DK58" s="80"/>
      <c r="DM58" s="92"/>
      <c r="DO58" s="92"/>
      <c r="DQ58" s="80"/>
      <c r="DS58" s="92"/>
      <c r="DU58" s="92"/>
      <c r="DW58" s="80"/>
      <c r="DY58" s="92"/>
      <c r="EA58" s="92"/>
      <c r="EC58" s="80"/>
      <c r="EE58" s="92"/>
      <c r="EG58" s="92"/>
      <c r="EI58" s="80"/>
      <c r="EK58" s="92"/>
      <c r="EM58" s="92"/>
      <c r="EO58" s="80"/>
      <c r="EQ58" s="92"/>
      <c r="ES58" s="92"/>
      <c r="EU58" s="80"/>
      <c r="EW58" s="92"/>
      <c r="EY58" s="92"/>
      <c r="FA58" s="80"/>
      <c r="FC58" s="92"/>
      <c r="FE58" s="92"/>
      <c r="FG58" s="80"/>
    </row>
    <row r="59" spans="1:163" x14ac:dyDescent="0.25">
      <c r="A59" s="3"/>
      <c r="B59" s="10" t="s">
        <v>72</v>
      </c>
      <c r="C59" s="41" t="s">
        <v>121</v>
      </c>
      <c r="E59" s="41"/>
      <c r="F59" s="41"/>
      <c r="G59" s="41"/>
      <c r="I59" s="87"/>
      <c r="J59" s="22"/>
      <c r="K59" s="93"/>
      <c r="L59" s="10"/>
      <c r="M59" s="80"/>
      <c r="O59" s="87"/>
      <c r="P59" s="22"/>
      <c r="Q59" s="93"/>
      <c r="R59" s="10"/>
      <c r="S59" s="80"/>
      <c r="U59" s="87"/>
      <c r="V59" s="22"/>
      <c r="W59" s="93"/>
      <c r="X59" s="10"/>
      <c r="Y59" s="80"/>
      <c r="AA59" s="87"/>
      <c r="AB59" s="22"/>
      <c r="AC59" s="93"/>
      <c r="AD59" s="10"/>
      <c r="AE59" s="80"/>
      <c r="AG59" s="87"/>
      <c r="AH59" s="22"/>
      <c r="AI59" s="93"/>
      <c r="AJ59" s="10"/>
      <c r="AK59" s="80"/>
      <c r="AM59" s="87"/>
      <c r="AN59" s="22"/>
      <c r="AO59" s="93"/>
      <c r="AP59" s="10"/>
      <c r="AQ59" s="80"/>
      <c r="AS59" s="87"/>
      <c r="AT59" s="22"/>
      <c r="AU59" s="93"/>
      <c r="AV59" s="10"/>
      <c r="AW59" s="80"/>
      <c r="AY59" s="87"/>
      <c r="AZ59" s="22"/>
      <c r="BA59" s="93"/>
      <c r="BB59" s="10"/>
      <c r="BC59" s="80"/>
      <c r="BE59" s="87"/>
      <c r="BF59" s="22"/>
      <c r="BG59" s="93"/>
      <c r="BH59" s="10"/>
      <c r="BI59" s="80"/>
      <c r="BK59" s="87"/>
      <c r="BL59" s="22"/>
      <c r="BM59" s="93"/>
      <c r="BN59" s="10"/>
      <c r="BO59" s="80"/>
      <c r="BQ59" s="87"/>
      <c r="BR59" s="22"/>
      <c r="BS59" s="93"/>
      <c r="BT59" s="10"/>
      <c r="BU59" s="80"/>
      <c r="BV59" s="41"/>
      <c r="BW59" s="87"/>
      <c r="BX59" s="22"/>
      <c r="BY59" s="93"/>
      <c r="BZ59" s="10"/>
      <c r="CA59" s="80"/>
      <c r="CB59" s="41"/>
      <c r="CC59" s="93"/>
      <c r="CD59" s="22"/>
      <c r="CE59" s="93"/>
      <c r="CF59" s="10"/>
      <c r="CG59" s="80"/>
      <c r="CH59" s="41"/>
      <c r="CI59" s="93"/>
      <c r="CJ59" s="22"/>
      <c r="CK59" s="93"/>
      <c r="CL59" s="10"/>
      <c r="CM59" s="80"/>
      <c r="CN59" s="41"/>
      <c r="CO59" s="93"/>
      <c r="CP59" s="22"/>
      <c r="CQ59" s="93"/>
      <c r="CR59" s="22"/>
      <c r="CS59" s="80"/>
      <c r="CT59" s="22"/>
      <c r="CU59" s="93"/>
      <c r="CV59" s="22"/>
      <c r="CW59" s="93"/>
      <c r="CX59" s="22"/>
      <c r="CY59" s="80"/>
      <c r="DA59" s="93"/>
      <c r="DC59" s="93"/>
      <c r="DE59" s="80"/>
      <c r="DG59" s="93"/>
      <c r="DI59" s="93"/>
      <c r="DK59" s="80"/>
      <c r="DM59" s="93"/>
      <c r="DO59" s="93"/>
      <c r="DQ59" s="80"/>
      <c r="DS59" s="93"/>
      <c r="DU59" s="93"/>
      <c r="DW59" s="80"/>
      <c r="DY59" s="93"/>
      <c r="EA59" s="93"/>
      <c r="EC59" s="80"/>
      <c r="EE59" s="93"/>
      <c r="EG59" s="93"/>
      <c r="EI59" s="80"/>
      <c r="EK59" s="93"/>
      <c r="EM59" s="93"/>
      <c r="EO59" s="80"/>
      <c r="EQ59" s="93"/>
      <c r="ES59" s="93"/>
      <c r="EU59" s="80"/>
      <c r="EW59" s="93"/>
      <c r="EY59" s="93"/>
      <c r="FA59" s="80"/>
      <c r="FC59" s="93"/>
      <c r="FE59" s="93"/>
      <c r="FG59" s="80"/>
    </row>
    <row r="60" spans="1:163" x14ac:dyDescent="0.25">
      <c r="A60" s="3" t="s">
        <v>107</v>
      </c>
      <c r="B60" s="10" t="s">
        <v>69</v>
      </c>
      <c r="C60" s="8" t="s">
        <v>115</v>
      </c>
      <c r="E60" s="8"/>
      <c r="F60" s="8"/>
      <c r="G60" s="8"/>
      <c r="I60" s="97"/>
      <c r="J60" s="10"/>
      <c r="K60" s="80"/>
      <c r="L60" s="10"/>
      <c r="M60" s="80"/>
      <c r="O60" s="97"/>
      <c r="P60" s="10"/>
      <c r="Q60" s="80"/>
      <c r="R60" s="10"/>
      <c r="S60" s="80"/>
      <c r="U60" s="97"/>
      <c r="V60" s="10"/>
      <c r="W60" s="80"/>
      <c r="X60" s="10"/>
      <c r="Y60" s="80"/>
      <c r="AA60" s="97"/>
      <c r="AB60" s="10"/>
      <c r="AC60" s="80"/>
      <c r="AD60" s="10"/>
      <c r="AE60" s="80"/>
      <c r="AG60" s="97"/>
      <c r="AH60" s="10"/>
      <c r="AI60" s="80"/>
      <c r="AJ60" s="10"/>
      <c r="AK60" s="80"/>
      <c r="AM60" s="97"/>
      <c r="AN60" s="10"/>
      <c r="AO60" s="80"/>
      <c r="AP60" s="10"/>
      <c r="AQ60" s="80"/>
      <c r="AS60" s="97"/>
      <c r="AT60" s="10"/>
      <c r="AU60" s="80"/>
      <c r="AV60" s="10"/>
      <c r="AW60" s="80"/>
      <c r="AY60" s="97"/>
      <c r="AZ60" s="10"/>
      <c r="BA60" s="80"/>
      <c r="BB60" s="10"/>
      <c r="BC60" s="80"/>
      <c r="BE60" s="97"/>
      <c r="BF60" s="10"/>
      <c r="BG60" s="80"/>
      <c r="BH60" s="10"/>
      <c r="BI60" s="80"/>
      <c r="BK60" s="97"/>
      <c r="BL60" s="10"/>
      <c r="BM60" s="80"/>
      <c r="BN60" s="10"/>
      <c r="BO60" s="80"/>
      <c r="BQ60" s="97"/>
      <c r="BR60" s="10"/>
      <c r="BS60" s="80"/>
      <c r="BT60" s="10"/>
      <c r="BU60" s="80"/>
      <c r="BV60" s="8"/>
      <c r="BW60" s="97"/>
      <c r="BX60" s="10"/>
      <c r="BY60" s="80"/>
      <c r="BZ60" s="10"/>
      <c r="CA60" s="80"/>
      <c r="CB60" s="8"/>
      <c r="CC60" s="80"/>
      <c r="CD60" s="10"/>
      <c r="CE60" s="80"/>
      <c r="CF60" s="10"/>
      <c r="CG60" s="80"/>
      <c r="CH60" s="8"/>
      <c r="CI60" s="80"/>
      <c r="CJ60" s="10"/>
      <c r="CK60" s="80"/>
      <c r="CL60" s="10"/>
      <c r="CM60" s="80"/>
      <c r="CN60" s="8"/>
      <c r="CO60" s="80"/>
      <c r="CP60" s="10"/>
      <c r="CQ60" s="80"/>
      <c r="CR60" s="10"/>
      <c r="CS60" s="80"/>
      <c r="CU60" s="80"/>
      <c r="CV60" s="10"/>
      <c r="CW60" s="80"/>
      <c r="CX60" s="10"/>
      <c r="CY60" s="80"/>
      <c r="DA60" s="80"/>
      <c r="DC60" s="80"/>
      <c r="DE60" s="80"/>
      <c r="DG60" s="80"/>
      <c r="DI60" s="80"/>
      <c r="DK60" s="80"/>
      <c r="DM60" s="80"/>
      <c r="DO60" s="80"/>
      <c r="DQ60" s="80"/>
      <c r="DS60" s="80"/>
      <c r="DU60" s="80"/>
      <c r="DW60" s="80"/>
      <c r="DY60" s="80"/>
      <c r="EA60" s="80"/>
      <c r="EC60" s="80"/>
      <c r="EE60" s="80"/>
      <c r="EG60" s="80"/>
      <c r="EI60" s="80"/>
      <c r="EK60" s="80"/>
      <c r="EM60" s="80"/>
      <c r="EO60" s="80"/>
      <c r="EQ60" s="80"/>
      <c r="ES60" s="80"/>
      <c r="EU60" s="80"/>
      <c r="EW60" s="80"/>
      <c r="EY60" s="80"/>
      <c r="FA60" s="80"/>
      <c r="FC60" s="80"/>
      <c r="FE60" s="80"/>
      <c r="FG60" s="80"/>
    </row>
    <row r="61" spans="1:163" x14ac:dyDescent="0.25">
      <c r="A61" s="3"/>
      <c r="B61" s="10" t="s">
        <v>72</v>
      </c>
      <c r="C61" s="41" t="s">
        <v>116</v>
      </c>
      <c r="E61" s="41"/>
      <c r="F61" s="41"/>
      <c r="G61" s="41"/>
      <c r="I61" s="87"/>
      <c r="J61" s="10"/>
      <c r="K61" s="80"/>
      <c r="L61" s="10"/>
      <c r="M61" s="80"/>
      <c r="O61" s="87"/>
      <c r="P61" s="10"/>
      <c r="Q61" s="80"/>
      <c r="R61" s="10"/>
      <c r="S61" s="80"/>
      <c r="U61" s="87"/>
      <c r="V61" s="10"/>
      <c r="W61" s="80"/>
      <c r="X61" s="10"/>
      <c r="Y61" s="80"/>
      <c r="AA61" s="87"/>
      <c r="AB61" s="10"/>
      <c r="AC61" s="80"/>
      <c r="AD61" s="10"/>
      <c r="AE61" s="80"/>
      <c r="AG61" s="87"/>
      <c r="AH61" s="10"/>
      <c r="AI61" s="80"/>
      <c r="AJ61" s="10"/>
      <c r="AK61" s="80"/>
      <c r="AM61" s="87"/>
      <c r="AN61" s="10"/>
      <c r="AO61" s="80"/>
      <c r="AP61" s="10"/>
      <c r="AQ61" s="80"/>
      <c r="AS61" s="87"/>
      <c r="AT61" s="10"/>
      <c r="AU61" s="80"/>
      <c r="AV61" s="10"/>
      <c r="AW61" s="80"/>
      <c r="AY61" s="87"/>
      <c r="AZ61" s="10"/>
      <c r="BA61" s="80"/>
      <c r="BB61" s="10"/>
      <c r="BC61" s="80"/>
      <c r="BE61" s="87"/>
      <c r="BF61" s="10"/>
      <c r="BG61" s="80"/>
      <c r="BH61" s="10"/>
      <c r="BI61" s="80"/>
      <c r="BK61" s="87"/>
      <c r="BL61" s="10"/>
      <c r="BM61" s="80"/>
      <c r="BN61" s="10"/>
      <c r="BO61" s="80"/>
      <c r="BQ61" s="87"/>
      <c r="BR61" s="10"/>
      <c r="BS61" s="80"/>
      <c r="BT61" s="10"/>
      <c r="BU61" s="80"/>
      <c r="BV61" s="41"/>
      <c r="BW61" s="87"/>
      <c r="BX61" s="10"/>
      <c r="BY61" s="80"/>
      <c r="BZ61" s="10"/>
      <c r="CA61" s="80"/>
      <c r="CB61" s="41"/>
      <c r="CC61" s="80"/>
      <c r="CD61" s="10"/>
      <c r="CE61" s="80"/>
      <c r="CF61" s="10"/>
      <c r="CG61" s="80"/>
      <c r="CH61" s="41"/>
      <c r="CI61" s="80"/>
      <c r="CJ61" s="10"/>
      <c r="CK61" s="80"/>
      <c r="CL61" s="10"/>
      <c r="CM61" s="80"/>
      <c r="CN61" s="41"/>
      <c r="CO61" s="80"/>
      <c r="CP61" s="10"/>
      <c r="CQ61" s="80"/>
      <c r="CR61" s="10"/>
      <c r="CS61" s="80"/>
      <c r="CU61" s="80"/>
      <c r="CV61" s="10"/>
      <c r="CW61" s="80"/>
      <c r="CX61" s="10"/>
      <c r="CY61" s="80"/>
      <c r="DA61" s="80"/>
      <c r="DC61" s="80"/>
      <c r="DE61" s="80"/>
      <c r="DG61" s="80"/>
      <c r="DI61" s="80"/>
      <c r="DK61" s="80"/>
      <c r="DM61" s="80"/>
      <c r="DO61" s="80"/>
      <c r="DQ61" s="80"/>
      <c r="DS61" s="80"/>
      <c r="DU61" s="80"/>
      <c r="DW61" s="80"/>
      <c r="DY61" s="80"/>
      <c r="EA61" s="80"/>
      <c r="EC61" s="80"/>
      <c r="EE61" s="80"/>
      <c r="EG61" s="80"/>
      <c r="EI61" s="80"/>
      <c r="EK61" s="80"/>
      <c r="EM61" s="80"/>
      <c r="EO61" s="80"/>
      <c r="EQ61" s="80"/>
      <c r="ES61" s="80"/>
      <c r="EU61" s="80"/>
      <c r="EW61" s="80"/>
      <c r="EY61" s="80"/>
      <c r="FA61" s="80"/>
      <c r="FC61" s="80"/>
      <c r="FE61" s="80"/>
      <c r="FG61" s="80"/>
    </row>
    <row r="62" spans="1:163" x14ac:dyDescent="0.25">
      <c r="A62" s="3" t="s">
        <v>100</v>
      </c>
      <c r="B62" s="10" t="s">
        <v>69</v>
      </c>
      <c r="C62" s="8" t="s">
        <v>108</v>
      </c>
      <c r="E62" s="8"/>
      <c r="F62" s="8"/>
      <c r="G62" s="8"/>
      <c r="I62" s="97"/>
      <c r="J62" s="10"/>
      <c r="K62" s="80"/>
      <c r="L62" s="10"/>
      <c r="M62" s="80"/>
      <c r="O62" s="97"/>
      <c r="P62" s="10"/>
      <c r="Q62" s="80"/>
      <c r="R62" s="10"/>
      <c r="S62" s="80"/>
      <c r="U62" s="97"/>
      <c r="V62" s="10"/>
      <c r="W62" s="80"/>
      <c r="X62" s="10"/>
      <c r="Y62" s="80"/>
      <c r="AA62" s="97"/>
      <c r="AB62" s="10"/>
      <c r="AC62" s="80"/>
      <c r="AD62" s="10"/>
      <c r="AE62" s="80"/>
      <c r="AG62" s="97"/>
      <c r="AH62" s="10"/>
      <c r="AI62" s="80"/>
      <c r="AJ62" s="10"/>
      <c r="AK62" s="80"/>
      <c r="AM62" s="97"/>
      <c r="AN62" s="10"/>
      <c r="AO62" s="80"/>
      <c r="AP62" s="10"/>
      <c r="AQ62" s="80"/>
      <c r="AS62" s="97"/>
      <c r="AT62" s="10"/>
      <c r="AU62" s="80"/>
      <c r="AV62" s="10"/>
      <c r="AW62" s="80"/>
      <c r="AY62" s="97"/>
      <c r="AZ62" s="10"/>
      <c r="BA62" s="80"/>
      <c r="BB62" s="10"/>
      <c r="BC62" s="80"/>
      <c r="BE62" s="97"/>
      <c r="BF62" s="10"/>
      <c r="BG62" s="80"/>
      <c r="BH62" s="10"/>
      <c r="BI62" s="80"/>
      <c r="BK62" s="97"/>
      <c r="BL62" s="10"/>
      <c r="BM62" s="80"/>
      <c r="BN62" s="10"/>
      <c r="BO62" s="80"/>
      <c r="BQ62" s="97"/>
      <c r="BR62" s="10"/>
      <c r="BS62" s="80"/>
      <c r="BT62" s="10"/>
      <c r="BU62" s="80"/>
      <c r="BV62" s="8"/>
      <c r="BW62" s="97"/>
      <c r="BX62" s="10"/>
      <c r="BY62" s="80"/>
      <c r="BZ62" s="10"/>
      <c r="CA62" s="80"/>
      <c r="CB62" s="8"/>
      <c r="CC62" s="80"/>
      <c r="CD62" s="10"/>
      <c r="CE62" s="80"/>
      <c r="CF62" s="10"/>
      <c r="CG62" s="80"/>
      <c r="CH62" s="8"/>
      <c r="CI62" s="80"/>
      <c r="CJ62" s="10"/>
      <c r="CK62" s="80"/>
      <c r="CL62" s="10"/>
      <c r="CM62" s="80"/>
      <c r="CN62" s="8"/>
      <c r="CO62" s="80"/>
      <c r="CP62" s="10"/>
      <c r="CQ62" s="80"/>
      <c r="CR62" s="10"/>
      <c r="CS62" s="80"/>
      <c r="CU62" s="80"/>
      <c r="CV62" s="10"/>
      <c r="CW62" s="80"/>
      <c r="CX62" s="10"/>
      <c r="CY62" s="80"/>
      <c r="DA62" s="80"/>
      <c r="DC62" s="80"/>
      <c r="DE62" s="80"/>
      <c r="DG62" s="80"/>
      <c r="DI62" s="80"/>
      <c r="DK62" s="80"/>
      <c r="DM62" s="80"/>
      <c r="DO62" s="80"/>
      <c r="DQ62" s="80"/>
      <c r="DS62" s="80"/>
      <c r="DU62" s="80"/>
      <c r="DW62" s="80"/>
      <c r="DY62" s="80"/>
      <c r="EA62" s="80"/>
      <c r="EC62" s="80"/>
      <c r="EE62" s="80"/>
      <c r="EG62" s="80"/>
      <c r="EI62" s="80"/>
      <c r="EK62" s="80"/>
      <c r="EM62" s="80"/>
      <c r="EO62" s="80"/>
      <c r="EQ62" s="80"/>
      <c r="ES62" s="80"/>
      <c r="EU62" s="80"/>
      <c r="EW62" s="80"/>
      <c r="EY62" s="80"/>
      <c r="FA62" s="80"/>
      <c r="FC62" s="80"/>
      <c r="FE62" s="80"/>
      <c r="FG62" s="80"/>
    </row>
    <row r="63" spans="1:163" x14ac:dyDescent="0.25">
      <c r="A63" s="3"/>
      <c r="B63" s="10" t="s">
        <v>72</v>
      </c>
      <c r="C63" s="41" t="s">
        <v>109</v>
      </c>
      <c r="E63" s="41"/>
      <c r="F63" s="41"/>
      <c r="G63" s="41"/>
      <c r="I63" s="87"/>
      <c r="J63" s="10"/>
      <c r="K63" s="80"/>
      <c r="L63" s="10"/>
      <c r="M63" s="80"/>
      <c r="O63" s="87"/>
      <c r="P63" s="10"/>
      <c r="Q63" s="80"/>
      <c r="R63" s="10"/>
      <c r="S63" s="80"/>
      <c r="U63" s="87"/>
      <c r="V63" s="10"/>
      <c r="W63" s="80"/>
      <c r="X63" s="10"/>
      <c r="Y63" s="80"/>
      <c r="AA63" s="87"/>
      <c r="AB63" s="10"/>
      <c r="AC63" s="80"/>
      <c r="AD63" s="10"/>
      <c r="AE63" s="80"/>
      <c r="AG63" s="87"/>
      <c r="AH63" s="10"/>
      <c r="AI63" s="80"/>
      <c r="AJ63" s="10"/>
      <c r="AK63" s="80"/>
      <c r="AM63" s="87"/>
      <c r="AN63" s="10"/>
      <c r="AO63" s="80"/>
      <c r="AP63" s="10"/>
      <c r="AQ63" s="80"/>
      <c r="AS63" s="87"/>
      <c r="AT63" s="10"/>
      <c r="AU63" s="80"/>
      <c r="AV63" s="10"/>
      <c r="AW63" s="80"/>
      <c r="AY63" s="87"/>
      <c r="AZ63" s="10"/>
      <c r="BA63" s="80"/>
      <c r="BB63" s="10"/>
      <c r="BC63" s="80"/>
      <c r="BE63" s="87"/>
      <c r="BF63" s="10"/>
      <c r="BG63" s="80"/>
      <c r="BH63" s="10"/>
      <c r="BI63" s="80"/>
      <c r="BK63" s="87"/>
      <c r="BL63" s="10"/>
      <c r="BM63" s="80"/>
      <c r="BN63" s="10"/>
      <c r="BO63" s="80"/>
      <c r="BQ63" s="87"/>
      <c r="BR63" s="10"/>
      <c r="BS63" s="80"/>
      <c r="BT63" s="10"/>
      <c r="BU63" s="80"/>
      <c r="BV63" s="41"/>
      <c r="BW63" s="87"/>
      <c r="BX63" s="10"/>
      <c r="BY63" s="80"/>
      <c r="BZ63" s="10"/>
      <c r="CA63" s="80"/>
      <c r="CB63" s="41"/>
      <c r="CC63" s="80"/>
      <c r="CD63" s="10"/>
      <c r="CE63" s="80"/>
      <c r="CF63" s="10"/>
      <c r="CG63" s="80"/>
      <c r="CH63" s="41"/>
      <c r="CI63" s="80"/>
      <c r="CJ63" s="10"/>
      <c r="CK63" s="80"/>
      <c r="CL63" s="10"/>
      <c r="CM63" s="80"/>
      <c r="CN63" s="41"/>
      <c r="CO63" s="80"/>
      <c r="CP63" s="10"/>
      <c r="CQ63" s="80"/>
      <c r="CR63" s="10"/>
      <c r="CS63" s="80"/>
      <c r="CU63" s="80"/>
      <c r="CV63" s="10"/>
      <c r="CW63" s="80"/>
      <c r="CX63" s="10"/>
      <c r="CY63" s="80"/>
      <c r="DA63" s="80"/>
      <c r="DC63" s="80"/>
      <c r="DE63" s="80"/>
      <c r="DG63" s="80"/>
      <c r="DI63" s="80"/>
      <c r="DK63" s="80"/>
      <c r="DM63" s="80"/>
      <c r="DO63" s="80"/>
      <c r="DQ63" s="80"/>
      <c r="DS63" s="80"/>
      <c r="DU63" s="80"/>
      <c r="DW63" s="80"/>
      <c r="DY63" s="80"/>
      <c r="EA63" s="80"/>
      <c r="EC63" s="80"/>
      <c r="EE63" s="80"/>
      <c r="EG63" s="80"/>
      <c r="EI63" s="80"/>
      <c r="EK63" s="80"/>
      <c r="EM63" s="80"/>
      <c r="EO63" s="80"/>
      <c r="EQ63" s="80"/>
      <c r="ES63" s="80"/>
      <c r="EU63" s="80"/>
      <c r="EW63" s="80"/>
      <c r="EY63" s="80"/>
      <c r="FA63" s="80"/>
      <c r="FC63" s="80"/>
      <c r="FE63" s="80"/>
      <c r="FG63" s="80"/>
    </row>
    <row r="64" spans="1:163" x14ac:dyDescent="0.25">
      <c r="A64" s="3" t="s">
        <v>92</v>
      </c>
      <c r="B64" s="10" t="s">
        <v>69</v>
      </c>
      <c r="C64" s="8" t="s">
        <v>101</v>
      </c>
      <c r="E64" s="8"/>
      <c r="F64" s="8"/>
      <c r="G64" s="8"/>
      <c r="I64" s="97"/>
      <c r="J64" s="10"/>
      <c r="K64" s="80"/>
      <c r="L64" s="10"/>
      <c r="M64" s="80"/>
      <c r="O64" s="97"/>
      <c r="P64" s="10"/>
      <c r="Q64" s="80"/>
      <c r="R64" s="10"/>
      <c r="S64" s="80"/>
      <c r="U64" s="97"/>
      <c r="V64" s="10"/>
      <c r="W64" s="80"/>
      <c r="X64" s="10"/>
      <c r="Y64" s="80"/>
      <c r="AA64" s="97"/>
      <c r="AB64" s="10"/>
      <c r="AC64" s="80"/>
      <c r="AD64" s="10"/>
      <c r="AE64" s="80"/>
      <c r="AG64" s="97"/>
      <c r="AH64" s="10"/>
      <c r="AI64" s="80"/>
      <c r="AJ64" s="10"/>
      <c r="AK64" s="80"/>
      <c r="AM64" s="97"/>
      <c r="AN64" s="10"/>
      <c r="AO64" s="80"/>
      <c r="AP64" s="10"/>
      <c r="AQ64" s="80"/>
      <c r="AS64" s="97"/>
      <c r="AT64" s="10"/>
      <c r="AU64" s="80"/>
      <c r="AV64" s="10"/>
      <c r="AW64" s="80"/>
      <c r="AY64" s="97"/>
      <c r="AZ64" s="10"/>
      <c r="BA64" s="80"/>
      <c r="BB64" s="10"/>
      <c r="BC64" s="80"/>
      <c r="BE64" s="97"/>
      <c r="BF64" s="10"/>
      <c r="BG64" s="80"/>
      <c r="BH64" s="10"/>
      <c r="BI64" s="80"/>
      <c r="BK64" s="97"/>
      <c r="BL64" s="10"/>
      <c r="BM64" s="80"/>
      <c r="BN64" s="10"/>
      <c r="BO64" s="80"/>
      <c r="BQ64" s="97"/>
      <c r="BR64" s="10"/>
      <c r="BS64" s="80"/>
      <c r="BT64" s="10"/>
      <c r="BU64" s="80"/>
      <c r="BV64" s="8"/>
      <c r="BW64" s="97"/>
      <c r="BX64" s="10"/>
      <c r="BY64" s="80"/>
      <c r="BZ64" s="10"/>
      <c r="CA64" s="80"/>
      <c r="CB64" s="8"/>
      <c r="CC64" s="80"/>
      <c r="CD64" s="10"/>
      <c r="CE64" s="80"/>
      <c r="CF64" s="10"/>
      <c r="CG64" s="80"/>
      <c r="CH64" s="8"/>
      <c r="CI64" s="80"/>
      <c r="CJ64" s="10"/>
      <c r="CK64" s="80"/>
      <c r="CL64" s="10"/>
      <c r="CM64" s="80"/>
      <c r="CN64" s="8"/>
      <c r="CO64" s="80"/>
      <c r="CP64" s="10"/>
      <c r="CQ64" s="80"/>
      <c r="CR64" s="10"/>
      <c r="CS64" s="80"/>
      <c r="CU64" s="80"/>
      <c r="CV64" s="10"/>
      <c r="CW64" s="80"/>
      <c r="CX64" s="10"/>
      <c r="CY64" s="80"/>
      <c r="DA64" s="80"/>
      <c r="DC64" s="80"/>
      <c r="DE64" s="80"/>
      <c r="DF64" s="8"/>
      <c r="DG64" s="80"/>
      <c r="DI64" s="80"/>
      <c r="DK64" s="80"/>
      <c r="DL64" s="8"/>
      <c r="DM64" s="80"/>
      <c r="DO64" s="80"/>
      <c r="DQ64" s="80"/>
      <c r="DS64" s="80"/>
      <c r="DU64" s="80"/>
      <c r="DW64" s="80"/>
      <c r="DY64" s="80"/>
      <c r="EA64" s="80"/>
      <c r="EC64" s="80"/>
      <c r="EE64" s="80"/>
      <c r="EG64" s="80"/>
      <c r="EI64" s="80"/>
      <c r="EK64" s="80"/>
      <c r="EM64" s="80"/>
      <c r="EO64" s="80"/>
      <c r="EQ64" s="80"/>
      <c r="ES64" s="80"/>
      <c r="EU64" s="80"/>
      <c r="EW64" s="80"/>
      <c r="EY64" s="80"/>
      <c r="FA64" s="80"/>
      <c r="FC64" s="80"/>
      <c r="FE64" s="80"/>
      <c r="FG64" s="80"/>
    </row>
    <row r="65" spans="1:163" x14ac:dyDescent="0.25">
      <c r="A65" s="3"/>
      <c r="B65" s="10" t="s">
        <v>72</v>
      </c>
      <c r="C65" s="41" t="s">
        <v>102</v>
      </c>
      <c r="E65" s="41"/>
      <c r="F65" s="41"/>
      <c r="G65" s="41"/>
      <c r="I65" s="87"/>
      <c r="J65" s="10"/>
      <c r="K65" s="80"/>
      <c r="L65" s="10"/>
      <c r="M65" s="80"/>
      <c r="O65" s="87"/>
      <c r="P65" s="10"/>
      <c r="Q65" s="80"/>
      <c r="R65" s="10"/>
      <c r="S65" s="80"/>
      <c r="U65" s="87"/>
      <c r="V65" s="10"/>
      <c r="W65" s="80"/>
      <c r="X65" s="10"/>
      <c r="Y65" s="80"/>
      <c r="AA65" s="87"/>
      <c r="AB65" s="10"/>
      <c r="AC65" s="80"/>
      <c r="AD65" s="10"/>
      <c r="AE65" s="80"/>
      <c r="AG65" s="87"/>
      <c r="AH65" s="10"/>
      <c r="AI65" s="80"/>
      <c r="AJ65" s="10"/>
      <c r="AK65" s="80"/>
      <c r="AM65" s="87"/>
      <c r="AN65" s="10"/>
      <c r="AO65" s="80"/>
      <c r="AP65" s="10"/>
      <c r="AQ65" s="80"/>
      <c r="AS65" s="87"/>
      <c r="AT65" s="10"/>
      <c r="AU65" s="80"/>
      <c r="AV65" s="10"/>
      <c r="AW65" s="80"/>
      <c r="AY65" s="87"/>
      <c r="AZ65" s="10"/>
      <c r="BA65" s="80"/>
      <c r="BB65" s="10"/>
      <c r="BC65" s="80"/>
      <c r="BE65" s="87"/>
      <c r="BF65" s="10"/>
      <c r="BG65" s="80"/>
      <c r="BH65" s="10"/>
      <c r="BI65" s="80"/>
      <c r="BK65" s="87"/>
      <c r="BL65" s="10"/>
      <c r="BM65" s="80"/>
      <c r="BN65" s="10"/>
      <c r="BO65" s="80"/>
      <c r="BQ65" s="87"/>
      <c r="BR65" s="10"/>
      <c r="BS65" s="80"/>
      <c r="BT65" s="10"/>
      <c r="BU65" s="80"/>
      <c r="BV65" s="41"/>
      <c r="BW65" s="87"/>
      <c r="BX65" s="10"/>
      <c r="BY65" s="80"/>
      <c r="BZ65" s="10"/>
      <c r="CA65" s="80"/>
      <c r="CB65" s="41"/>
      <c r="CC65" s="80"/>
      <c r="CD65" s="10"/>
      <c r="CE65" s="80"/>
      <c r="CF65" s="10"/>
      <c r="CG65" s="80"/>
      <c r="CH65" s="41"/>
      <c r="CI65" s="80"/>
      <c r="CJ65" s="10"/>
      <c r="CK65" s="80"/>
      <c r="CL65" s="10"/>
      <c r="CM65" s="80"/>
      <c r="CN65" s="41"/>
      <c r="CO65" s="80"/>
      <c r="CP65" s="10"/>
      <c r="CQ65" s="80"/>
      <c r="CR65" s="10"/>
      <c r="CS65" s="80"/>
      <c r="CU65" s="80"/>
      <c r="CV65" s="10"/>
      <c r="CW65" s="80"/>
      <c r="CX65" s="10"/>
      <c r="CY65" s="80"/>
      <c r="DA65" s="80"/>
      <c r="DC65" s="80"/>
      <c r="DE65" s="80"/>
      <c r="DF65" s="41"/>
      <c r="DG65" s="80"/>
      <c r="DI65" s="80"/>
      <c r="DK65" s="80"/>
      <c r="DL65" s="41"/>
      <c r="DM65" s="80"/>
      <c r="DO65" s="80"/>
      <c r="DQ65" s="80"/>
      <c r="DS65" s="80"/>
      <c r="DU65" s="80"/>
      <c r="DW65" s="80"/>
      <c r="DY65" s="80"/>
      <c r="EA65" s="80"/>
      <c r="EC65" s="80"/>
      <c r="EE65" s="80"/>
      <c r="EG65" s="80"/>
      <c r="EI65" s="80"/>
      <c r="EK65" s="80"/>
      <c r="EM65" s="80"/>
      <c r="EO65" s="80"/>
      <c r="EQ65" s="80"/>
      <c r="ES65" s="80"/>
      <c r="EU65" s="80"/>
      <c r="EW65" s="80"/>
      <c r="EY65" s="80"/>
      <c r="FA65" s="80"/>
      <c r="FC65" s="80"/>
      <c r="FE65" s="80"/>
      <c r="FG65" s="80"/>
    </row>
    <row r="66" spans="1:163" x14ac:dyDescent="0.25">
      <c r="A66" s="3" t="s">
        <v>91</v>
      </c>
      <c r="B66" s="10" t="s">
        <v>69</v>
      </c>
      <c r="C66" s="8" t="s">
        <v>93</v>
      </c>
      <c r="E66" s="8"/>
      <c r="F66" s="8"/>
      <c r="G66" s="8"/>
      <c r="I66" s="97"/>
      <c r="J66" s="10"/>
      <c r="K66" s="80"/>
      <c r="L66" s="10"/>
      <c r="M66" s="80"/>
      <c r="O66" s="97"/>
      <c r="P66" s="10"/>
      <c r="Q66" s="80"/>
      <c r="R66" s="10"/>
      <c r="S66" s="80"/>
      <c r="U66" s="97"/>
      <c r="V66" s="10"/>
      <c r="W66" s="80"/>
      <c r="X66" s="10"/>
      <c r="Y66" s="80"/>
      <c r="AA66" s="97"/>
      <c r="AB66" s="10"/>
      <c r="AC66" s="80"/>
      <c r="AD66" s="10"/>
      <c r="AE66" s="80"/>
      <c r="AG66" s="97"/>
      <c r="AH66" s="10"/>
      <c r="AI66" s="80"/>
      <c r="AJ66" s="10"/>
      <c r="AK66" s="80"/>
      <c r="AM66" s="97"/>
      <c r="AN66" s="10"/>
      <c r="AO66" s="80"/>
      <c r="AP66" s="10"/>
      <c r="AQ66" s="80"/>
      <c r="AS66" s="97"/>
      <c r="AT66" s="10"/>
      <c r="AU66" s="80"/>
      <c r="AV66" s="10"/>
      <c r="AW66" s="80"/>
      <c r="AY66" s="97"/>
      <c r="AZ66" s="10"/>
      <c r="BA66" s="80"/>
      <c r="BB66" s="10"/>
      <c r="BC66" s="80"/>
      <c r="BE66" s="97"/>
      <c r="BF66" s="10"/>
      <c r="BG66" s="80"/>
      <c r="BH66" s="10"/>
      <c r="BI66" s="80"/>
      <c r="BK66" s="97"/>
      <c r="BL66" s="10"/>
      <c r="BM66" s="80"/>
      <c r="BN66" s="10"/>
      <c r="BO66" s="80"/>
      <c r="BQ66" s="97"/>
      <c r="BR66" s="10"/>
      <c r="BS66" s="80"/>
      <c r="BT66" s="10"/>
      <c r="BU66" s="80"/>
      <c r="BV66" s="8"/>
      <c r="BW66" s="97"/>
      <c r="BX66" s="10"/>
      <c r="BY66" s="80"/>
      <c r="BZ66" s="10"/>
      <c r="CA66" s="80"/>
      <c r="CB66" s="8"/>
      <c r="CC66" s="80"/>
      <c r="CD66" s="10"/>
      <c r="CE66" s="80"/>
      <c r="CF66" s="10"/>
      <c r="CG66" s="80"/>
      <c r="CH66" s="8"/>
      <c r="CI66" s="80"/>
      <c r="CJ66" s="10"/>
      <c r="CK66" s="80"/>
      <c r="CL66" s="10"/>
      <c r="CM66" s="80"/>
      <c r="CN66" s="8"/>
      <c r="CO66" s="80"/>
      <c r="CP66" s="10"/>
      <c r="CQ66" s="80"/>
      <c r="CR66" s="10"/>
      <c r="CS66" s="80"/>
      <c r="CU66" s="80"/>
      <c r="CV66" s="10"/>
      <c r="CW66" s="80"/>
      <c r="CX66" s="10"/>
      <c r="CY66" s="80"/>
      <c r="DA66" s="80"/>
      <c r="DC66" s="80"/>
      <c r="DE66" s="80"/>
      <c r="DF66" s="8"/>
      <c r="DG66" s="80"/>
      <c r="DI66" s="80"/>
      <c r="DK66" s="80"/>
      <c r="DL66" s="8"/>
      <c r="DM66" s="80"/>
      <c r="DO66" s="80"/>
      <c r="DQ66" s="80"/>
      <c r="DS66" s="80"/>
      <c r="DU66" s="80"/>
      <c r="DW66" s="80"/>
      <c r="DY66" s="80"/>
      <c r="EA66" s="80"/>
      <c r="EC66" s="80"/>
      <c r="EE66" s="80"/>
      <c r="EG66" s="80"/>
      <c r="EI66" s="80"/>
      <c r="EK66" s="80"/>
      <c r="EM66" s="80"/>
      <c r="EO66" s="80"/>
      <c r="EQ66" s="80"/>
      <c r="ES66" s="80"/>
      <c r="EU66" s="80"/>
      <c r="EW66" s="80"/>
      <c r="EY66" s="80"/>
      <c r="FA66" s="80"/>
      <c r="FC66" s="80"/>
      <c r="FE66" s="80"/>
      <c r="FG66" s="80"/>
    </row>
    <row r="67" spans="1:163" x14ac:dyDescent="0.25">
      <c r="A67" s="3"/>
      <c r="B67" s="10" t="s">
        <v>72</v>
      </c>
      <c r="C67" s="41" t="s">
        <v>94</v>
      </c>
      <c r="E67" s="41"/>
      <c r="F67" s="41"/>
      <c r="G67" s="41"/>
      <c r="I67" s="87"/>
      <c r="J67" s="10"/>
      <c r="K67" s="80"/>
      <c r="L67" s="10"/>
      <c r="M67" s="80"/>
      <c r="O67" s="87"/>
      <c r="P67" s="10"/>
      <c r="Q67" s="80"/>
      <c r="R67" s="10"/>
      <c r="S67" s="80"/>
      <c r="U67" s="87"/>
      <c r="V67" s="10"/>
      <c r="W67" s="80"/>
      <c r="X67" s="10"/>
      <c r="Y67" s="80"/>
      <c r="AA67" s="87"/>
      <c r="AB67" s="10"/>
      <c r="AC67" s="80"/>
      <c r="AD67" s="10"/>
      <c r="AE67" s="80"/>
      <c r="AG67" s="87"/>
      <c r="AH67" s="10"/>
      <c r="AI67" s="80"/>
      <c r="AJ67" s="10"/>
      <c r="AK67" s="80"/>
      <c r="AM67" s="87"/>
      <c r="AN67" s="10"/>
      <c r="AO67" s="80"/>
      <c r="AP67" s="10"/>
      <c r="AQ67" s="80"/>
      <c r="AS67" s="87"/>
      <c r="AT67" s="10"/>
      <c r="AU67" s="80"/>
      <c r="AV67" s="10"/>
      <c r="AW67" s="80"/>
      <c r="AY67" s="87"/>
      <c r="AZ67" s="10"/>
      <c r="BA67" s="80"/>
      <c r="BB67" s="10"/>
      <c r="BC67" s="80"/>
      <c r="BE67" s="87"/>
      <c r="BF67" s="10"/>
      <c r="BG67" s="80"/>
      <c r="BH67" s="10"/>
      <c r="BI67" s="80"/>
      <c r="BK67" s="87"/>
      <c r="BL67" s="10"/>
      <c r="BM67" s="80"/>
      <c r="BN67" s="10"/>
      <c r="BO67" s="80"/>
      <c r="BQ67" s="87"/>
      <c r="BR67" s="10"/>
      <c r="BS67" s="80"/>
      <c r="BT67" s="10"/>
      <c r="BU67" s="80"/>
      <c r="BV67" s="41"/>
      <c r="BW67" s="87"/>
      <c r="BX67" s="10"/>
      <c r="BY67" s="80"/>
      <c r="BZ67" s="10"/>
      <c r="CA67" s="80"/>
      <c r="CB67" s="41"/>
      <c r="CC67" s="80"/>
      <c r="CD67" s="10"/>
      <c r="CE67" s="80"/>
      <c r="CF67" s="10"/>
      <c r="CG67" s="80"/>
      <c r="CH67" s="41"/>
      <c r="CI67" s="80"/>
      <c r="CJ67" s="10"/>
      <c r="CK67" s="80"/>
      <c r="CL67" s="10"/>
      <c r="CM67" s="80"/>
      <c r="CN67" s="41"/>
      <c r="CO67" s="80"/>
      <c r="CP67" s="10"/>
      <c r="CQ67" s="80"/>
      <c r="CR67" s="10"/>
      <c r="CS67" s="80"/>
      <c r="CU67" s="80"/>
      <c r="CV67" s="10"/>
      <c r="CW67" s="80"/>
      <c r="CX67" s="10"/>
      <c r="CY67" s="80"/>
      <c r="DA67" s="80"/>
      <c r="DC67" s="80"/>
      <c r="DE67" s="80"/>
      <c r="DF67" s="41"/>
      <c r="DG67" s="80"/>
      <c r="DI67" s="80"/>
      <c r="DK67" s="80"/>
      <c r="DL67" s="41"/>
      <c r="DM67" s="80"/>
      <c r="DO67" s="80"/>
      <c r="DQ67" s="80"/>
      <c r="DS67" s="80"/>
      <c r="DU67" s="80"/>
      <c r="DW67" s="80"/>
      <c r="DY67" s="80"/>
      <c r="EA67" s="80"/>
      <c r="EC67" s="80"/>
      <c r="EE67" s="80"/>
      <c r="EG67" s="80"/>
      <c r="EI67" s="80"/>
      <c r="EK67" s="80"/>
      <c r="EM67" s="80"/>
      <c r="EO67" s="80"/>
      <c r="EQ67" s="80"/>
      <c r="ES67" s="80"/>
      <c r="EU67" s="80"/>
      <c r="EW67" s="80"/>
      <c r="EY67" s="80"/>
      <c r="FA67" s="80"/>
      <c r="FC67" s="80"/>
      <c r="FE67" s="80"/>
      <c r="FG67" s="80"/>
    </row>
    <row r="68" spans="1:163" x14ac:dyDescent="0.25">
      <c r="A68" s="3" t="s">
        <v>86</v>
      </c>
      <c r="B68" s="10" t="s">
        <v>69</v>
      </c>
      <c r="C68" s="8" t="s">
        <v>89</v>
      </c>
      <c r="E68" s="8"/>
      <c r="F68" s="8"/>
      <c r="G68" s="8"/>
      <c r="I68" s="97"/>
      <c r="J68" s="10"/>
      <c r="K68" s="80"/>
      <c r="L68" s="10"/>
      <c r="M68" s="80"/>
      <c r="O68" s="97"/>
      <c r="P68" s="10"/>
      <c r="Q68" s="80"/>
      <c r="R68" s="10"/>
      <c r="S68" s="80"/>
      <c r="U68" s="97"/>
      <c r="V68" s="10"/>
      <c r="W68" s="80"/>
      <c r="X68" s="10"/>
      <c r="Y68" s="80"/>
      <c r="AA68" s="97"/>
      <c r="AB68" s="10"/>
      <c r="AC68" s="80"/>
      <c r="AD68" s="10"/>
      <c r="AE68" s="80"/>
      <c r="AG68" s="97"/>
      <c r="AH68" s="10"/>
      <c r="AI68" s="80"/>
      <c r="AJ68" s="10"/>
      <c r="AK68" s="80"/>
      <c r="AM68" s="97"/>
      <c r="AN68" s="10"/>
      <c r="AO68" s="80"/>
      <c r="AP68" s="10"/>
      <c r="AQ68" s="80"/>
      <c r="AS68" s="97"/>
      <c r="AT68" s="10"/>
      <c r="AU68" s="80"/>
      <c r="AV68" s="10"/>
      <c r="AW68" s="80"/>
      <c r="AY68" s="97"/>
      <c r="AZ68" s="10"/>
      <c r="BA68" s="80"/>
      <c r="BB68" s="10"/>
      <c r="BC68" s="80"/>
      <c r="BE68" s="97"/>
      <c r="BF68" s="10"/>
      <c r="BG68" s="80"/>
      <c r="BH68" s="10"/>
      <c r="BI68" s="80"/>
      <c r="BK68" s="97"/>
      <c r="BL68" s="10"/>
      <c r="BM68" s="80"/>
      <c r="BN68" s="10"/>
      <c r="BO68" s="80"/>
      <c r="BQ68" s="97"/>
      <c r="BR68" s="10"/>
      <c r="BS68" s="80"/>
      <c r="BT68" s="10"/>
      <c r="BU68" s="80"/>
      <c r="BV68" s="8"/>
      <c r="BW68" s="97"/>
      <c r="BX68" s="10"/>
      <c r="BY68" s="80"/>
      <c r="BZ68" s="10"/>
      <c r="CA68" s="80"/>
      <c r="CB68" s="8"/>
      <c r="CC68" s="80"/>
      <c r="CD68" s="10"/>
      <c r="CE68" s="80"/>
      <c r="CF68" s="10"/>
      <c r="CG68" s="80"/>
      <c r="CH68" s="8"/>
      <c r="CI68" s="80"/>
      <c r="CJ68" s="10"/>
      <c r="CK68" s="80"/>
      <c r="CL68" s="10"/>
      <c r="CM68" s="80"/>
      <c r="CN68" s="8"/>
      <c r="CO68" s="80"/>
      <c r="CP68" s="10"/>
      <c r="CQ68" s="80"/>
      <c r="CR68" s="10"/>
      <c r="CS68" s="80"/>
      <c r="CU68" s="80"/>
      <c r="CV68" s="10"/>
      <c r="CW68" s="80"/>
      <c r="CX68" s="10"/>
      <c r="CY68" s="80"/>
      <c r="DA68" s="80"/>
      <c r="DC68" s="80"/>
      <c r="DE68" s="80"/>
      <c r="DF68" s="8"/>
      <c r="DG68" s="80"/>
      <c r="DI68" s="80"/>
      <c r="DK68" s="80"/>
      <c r="DL68" s="8"/>
      <c r="DM68" s="80"/>
      <c r="DO68" s="80"/>
      <c r="DQ68" s="80"/>
      <c r="DS68" s="80"/>
      <c r="DU68" s="80"/>
      <c r="DW68" s="80"/>
      <c r="DY68" s="80"/>
      <c r="EA68" s="80"/>
      <c r="EC68" s="80"/>
      <c r="EE68" s="80"/>
      <c r="EG68" s="80"/>
      <c r="EI68" s="80"/>
      <c r="EK68" s="80"/>
      <c r="EM68" s="80"/>
      <c r="EO68" s="80"/>
      <c r="EQ68" s="80"/>
      <c r="ES68" s="80"/>
      <c r="EU68" s="80"/>
      <c r="EW68" s="80"/>
      <c r="EY68" s="80"/>
      <c r="FA68" s="80"/>
      <c r="FC68" s="80"/>
      <c r="FE68" s="80"/>
      <c r="FG68" s="80"/>
    </row>
    <row r="69" spans="1:163" x14ac:dyDescent="0.25">
      <c r="A69" s="3"/>
      <c r="B69" s="10" t="s">
        <v>72</v>
      </c>
      <c r="C69" s="41" t="s">
        <v>90</v>
      </c>
      <c r="E69" s="41"/>
      <c r="F69" s="41"/>
      <c r="G69" s="41"/>
      <c r="I69" s="87"/>
      <c r="J69" s="10"/>
      <c r="K69" s="80"/>
      <c r="L69" s="10"/>
      <c r="M69" s="80"/>
      <c r="O69" s="87"/>
      <c r="P69" s="10"/>
      <c r="Q69" s="80"/>
      <c r="R69" s="10"/>
      <c r="S69" s="80"/>
      <c r="U69" s="87"/>
      <c r="V69" s="10"/>
      <c r="W69" s="80"/>
      <c r="X69" s="10"/>
      <c r="Y69" s="80"/>
      <c r="AA69" s="87"/>
      <c r="AB69" s="10"/>
      <c r="AC69" s="80"/>
      <c r="AD69" s="10"/>
      <c r="AE69" s="80"/>
      <c r="AG69" s="87"/>
      <c r="AH69" s="10"/>
      <c r="AI69" s="80"/>
      <c r="AJ69" s="10"/>
      <c r="AK69" s="80"/>
      <c r="AM69" s="87"/>
      <c r="AN69" s="10"/>
      <c r="AO69" s="80"/>
      <c r="AP69" s="10"/>
      <c r="AQ69" s="80"/>
      <c r="AS69" s="87"/>
      <c r="AT69" s="10"/>
      <c r="AU69" s="80"/>
      <c r="AV69" s="10"/>
      <c r="AW69" s="80"/>
      <c r="AY69" s="87"/>
      <c r="AZ69" s="10"/>
      <c r="BA69" s="80"/>
      <c r="BB69" s="10"/>
      <c r="BC69" s="80"/>
      <c r="BE69" s="87"/>
      <c r="BF69" s="10"/>
      <c r="BG69" s="80"/>
      <c r="BH69" s="10"/>
      <c r="BI69" s="80"/>
      <c r="BK69" s="87"/>
      <c r="BL69" s="10"/>
      <c r="BM69" s="80"/>
      <c r="BN69" s="10"/>
      <c r="BO69" s="80"/>
      <c r="BQ69" s="87"/>
      <c r="BR69" s="10"/>
      <c r="BS69" s="80"/>
      <c r="BT69" s="10"/>
      <c r="BU69" s="80"/>
      <c r="BV69" s="41"/>
      <c r="BW69" s="87"/>
      <c r="BX69" s="10"/>
      <c r="BY69" s="80"/>
      <c r="BZ69" s="10"/>
      <c r="CA69" s="80"/>
      <c r="CB69" s="41"/>
      <c r="CC69" s="80"/>
      <c r="CD69" s="10"/>
      <c r="CE69" s="80"/>
      <c r="CF69" s="10"/>
      <c r="CG69" s="80"/>
      <c r="CH69" s="41"/>
      <c r="CI69" s="80"/>
      <c r="CJ69" s="10"/>
      <c r="CK69" s="80"/>
      <c r="CL69" s="10"/>
      <c r="CM69" s="80"/>
      <c r="CN69" s="41"/>
      <c r="CO69" s="80"/>
      <c r="CP69" s="10"/>
      <c r="CQ69" s="80"/>
      <c r="CR69" s="10"/>
      <c r="CS69" s="80"/>
      <c r="CU69" s="80"/>
      <c r="CV69" s="10"/>
      <c r="CW69" s="80"/>
      <c r="CX69" s="10"/>
      <c r="CY69" s="80"/>
      <c r="DA69" s="80"/>
      <c r="DC69" s="80"/>
      <c r="DE69" s="80"/>
      <c r="DF69" s="41"/>
      <c r="DG69" s="80"/>
      <c r="DI69" s="80"/>
      <c r="DK69" s="80"/>
      <c r="DL69" s="41"/>
      <c r="DM69" s="80"/>
      <c r="DO69" s="80"/>
      <c r="DQ69" s="80"/>
      <c r="DS69" s="80"/>
      <c r="DU69" s="80"/>
      <c r="DW69" s="80"/>
      <c r="DY69" s="80"/>
      <c r="EA69" s="80"/>
      <c r="EC69" s="80"/>
      <c r="EE69" s="80"/>
      <c r="EG69" s="80"/>
      <c r="EI69" s="80"/>
      <c r="EK69" s="80"/>
      <c r="EM69" s="80"/>
      <c r="EO69" s="80"/>
      <c r="EQ69" s="80"/>
      <c r="ES69" s="80"/>
      <c r="EU69" s="80"/>
      <c r="EW69" s="80"/>
      <c r="EY69" s="80"/>
      <c r="FA69" s="80"/>
      <c r="FC69" s="80"/>
      <c r="FE69" s="80"/>
      <c r="FG69" s="80"/>
    </row>
    <row r="70" spans="1:163" s="6" customFormat="1" x14ac:dyDescent="0.25">
      <c r="A70" s="3" t="s">
        <v>36</v>
      </c>
      <c r="B70" s="10" t="s">
        <v>69</v>
      </c>
      <c r="C70" s="8" t="s">
        <v>88</v>
      </c>
      <c r="E70" s="8"/>
      <c r="F70" s="8"/>
      <c r="G70" s="8"/>
      <c r="I70" s="97"/>
      <c r="J70" s="10"/>
      <c r="K70" s="80"/>
      <c r="L70" s="10"/>
      <c r="M70" s="80"/>
      <c r="O70" s="97"/>
      <c r="P70" s="10"/>
      <c r="Q70" s="80"/>
      <c r="R70" s="10"/>
      <c r="S70" s="80"/>
      <c r="U70" s="97"/>
      <c r="V70" s="10"/>
      <c r="W70" s="80"/>
      <c r="X70" s="10"/>
      <c r="Y70" s="80"/>
      <c r="AA70" s="97"/>
      <c r="AB70" s="10"/>
      <c r="AC70" s="80"/>
      <c r="AD70" s="10"/>
      <c r="AE70" s="80"/>
      <c r="AG70" s="97"/>
      <c r="AH70" s="10"/>
      <c r="AI70" s="80"/>
      <c r="AJ70" s="10"/>
      <c r="AK70" s="80"/>
      <c r="AM70" s="97"/>
      <c r="AN70" s="10"/>
      <c r="AO70" s="80"/>
      <c r="AP70" s="10"/>
      <c r="AQ70" s="80"/>
      <c r="AS70" s="97"/>
      <c r="AT70" s="10"/>
      <c r="AU70" s="80"/>
      <c r="AV70" s="10"/>
      <c r="AW70" s="80"/>
      <c r="AY70" s="97"/>
      <c r="AZ70" s="10"/>
      <c r="BA70" s="80"/>
      <c r="BB70" s="10"/>
      <c r="BC70" s="80"/>
      <c r="BE70" s="97"/>
      <c r="BF70" s="10"/>
      <c r="BG70" s="80"/>
      <c r="BH70" s="10"/>
      <c r="BI70" s="80"/>
      <c r="BK70" s="97"/>
      <c r="BL70" s="10"/>
      <c r="BM70" s="80"/>
      <c r="BN70" s="10"/>
      <c r="BO70" s="80"/>
      <c r="BQ70" s="97"/>
      <c r="BR70" s="10"/>
      <c r="BS70" s="80"/>
      <c r="BT70" s="10"/>
      <c r="BU70" s="80"/>
      <c r="BV70" s="8"/>
      <c r="BW70" s="97"/>
      <c r="BX70" s="10"/>
      <c r="BY70" s="80"/>
      <c r="BZ70" s="10"/>
      <c r="CA70" s="80"/>
      <c r="CB70" s="8"/>
      <c r="CC70" s="80"/>
      <c r="CD70" s="10"/>
      <c r="CE70" s="80"/>
      <c r="CF70" s="10"/>
      <c r="CG70" s="80"/>
      <c r="CH70" s="8"/>
      <c r="CI70" s="80"/>
      <c r="CJ70" s="10"/>
      <c r="CK70" s="80"/>
      <c r="CL70" s="10"/>
      <c r="CM70" s="80"/>
      <c r="CN70" s="8"/>
      <c r="CO70" s="80"/>
      <c r="CP70" s="10"/>
      <c r="CQ70" s="80"/>
      <c r="CR70" s="10"/>
      <c r="CS70" s="80"/>
      <c r="CU70" s="80"/>
      <c r="CV70" s="10"/>
      <c r="CW70" s="80"/>
      <c r="CX70" s="10"/>
      <c r="CY70" s="80"/>
      <c r="DA70" s="80"/>
      <c r="DC70" s="80"/>
      <c r="DE70" s="80"/>
      <c r="DF70" s="8"/>
      <c r="DG70" s="80"/>
      <c r="DI70" s="80"/>
      <c r="DK70" s="80"/>
      <c r="DL70" s="8"/>
      <c r="DM70" s="80"/>
      <c r="DO70" s="80"/>
      <c r="DQ70" s="80"/>
      <c r="DS70" s="80"/>
      <c r="DU70" s="80"/>
      <c r="DW70" s="80"/>
      <c r="DY70" s="80"/>
      <c r="EA70" s="80"/>
      <c r="EC70" s="80"/>
      <c r="EE70" s="80"/>
      <c r="EG70" s="80"/>
      <c r="EI70" s="80"/>
      <c r="EK70" s="80"/>
      <c r="EM70" s="80"/>
      <c r="EO70" s="80"/>
      <c r="EQ70" s="80"/>
      <c r="ES70" s="80"/>
      <c r="EU70" s="80"/>
      <c r="EW70" s="80"/>
      <c r="EX70" s="3"/>
      <c r="EY70" s="80"/>
      <c r="EZ70" s="3"/>
      <c r="FA70" s="80"/>
      <c r="FC70" s="80"/>
      <c r="FE70" s="80"/>
      <c r="FG70" s="80"/>
    </row>
    <row r="71" spans="1:163" x14ac:dyDescent="0.25">
      <c r="A71" s="3"/>
      <c r="B71" s="10" t="s">
        <v>72</v>
      </c>
      <c r="C71" s="41" t="s">
        <v>87</v>
      </c>
      <c r="E71" s="41"/>
      <c r="F71" s="41"/>
      <c r="G71" s="41"/>
      <c r="I71" s="87"/>
      <c r="J71" s="10"/>
      <c r="K71" s="80"/>
      <c r="L71" s="10"/>
      <c r="M71" s="80"/>
      <c r="O71" s="87"/>
      <c r="P71" s="10"/>
      <c r="Q71" s="80"/>
      <c r="R71" s="10"/>
      <c r="S71" s="80"/>
      <c r="U71" s="87"/>
      <c r="V71" s="10"/>
      <c r="W71" s="80"/>
      <c r="X71" s="10"/>
      <c r="Y71" s="80"/>
      <c r="AA71" s="87"/>
      <c r="AB71" s="10"/>
      <c r="AC71" s="80"/>
      <c r="AD71" s="10"/>
      <c r="AE71" s="80"/>
      <c r="AG71" s="87"/>
      <c r="AH71" s="10"/>
      <c r="AI71" s="80"/>
      <c r="AJ71" s="10"/>
      <c r="AK71" s="80"/>
      <c r="AM71" s="87"/>
      <c r="AN71" s="10"/>
      <c r="AO71" s="80"/>
      <c r="AP71" s="10"/>
      <c r="AQ71" s="80"/>
      <c r="AS71" s="87"/>
      <c r="AT71" s="10"/>
      <c r="AU71" s="80"/>
      <c r="AV71" s="10"/>
      <c r="AW71" s="80"/>
      <c r="AY71" s="87"/>
      <c r="AZ71" s="10"/>
      <c r="BA71" s="80"/>
      <c r="BB71" s="10"/>
      <c r="BC71" s="80"/>
      <c r="BE71" s="87"/>
      <c r="BF71" s="10"/>
      <c r="BG71" s="80"/>
      <c r="BH71" s="10"/>
      <c r="BI71" s="80"/>
      <c r="BK71" s="87"/>
      <c r="BL71" s="10"/>
      <c r="BM71" s="80"/>
      <c r="BN71" s="10"/>
      <c r="BO71" s="80"/>
      <c r="BQ71" s="87"/>
      <c r="BR71" s="10"/>
      <c r="BS71" s="80"/>
      <c r="BT71" s="10"/>
      <c r="BU71" s="80"/>
      <c r="BV71" s="41"/>
      <c r="BW71" s="87"/>
      <c r="BX71" s="10"/>
      <c r="BY71" s="80"/>
      <c r="BZ71" s="10"/>
      <c r="CA71" s="80"/>
      <c r="CB71" s="41"/>
      <c r="CC71" s="80"/>
      <c r="CD71" s="10"/>
      <c r="CE71" s="80"/>
      <c r="CF71" s="10"/>
      <c r="CG71" s="80"/>
      <c r="CH71" s="41"/>
      <c r="CI71" s="80"/>
      <c r="CJ71" s="10"/>
      <c r="CK71" s="80"/>
      <c r="CL71" s="10"/>
      <c r="CM71" s="80"/>
      <c r="CN71" s="41"/>
      <c r="CO71" s="80"/>
      <c r="CP71" s="10"/>
      <c r="CQ71" s="80"/>
      <c r="CR71" s="10"/>
      <c r="CS71" s="80"/>
      <c r="CU71" s="80"/>
      <c r="CV71" s="10"/>
      <c r="CW71" s="80"/>
      <c r="CX71" s="10"/>
      <c r="CY71" s="80"/>
      <c r="DA71" s="80"/>
      <c r="DC71" s="80"/>
      <c r="DE71" s="80"/>
      <c r="DF71" s="41"/>
      <c r="DG71" s="80"/>
      <c r="DI71" s="80"/>
      <c r="DK71" s="80"/>
      <c r="DL71" s="41"/>
      <c r="DM71" s="80"/>
      <c r="DO71" s="80"/>
      <c r="DQ71" s="80"/>
      <c r="DS71" s="80"/>
      <c r="DU71" s="80"/>
      <c r="DW71" s="80"/>
      <c r="DY71" s="80"/>
      <c r="EA71" s="80"/>
      <c r="EC71" s="80"/>
      <c r="EE71" s="80"/>
      <c r="EG71" s="80"/>
      <c r="EI71" s="80"/>
      <c r="EK71" s="80"/>
      <c r="EM71" s="80"/>
      <c r="EO71" s="80"/>
      <c r="EQ71" s="80"/>
      <c r="ES71" s="80"/>
      <c r="EU71" s="80"/>
      <c r="EW71" s="80"/>
      <c r="EY71" s="80"/>
      <c r="FA71" s="80"/>
      <c r="FC71" s="80"/>
      <c r="FE71" s="80"/>
      <c r="FG71" s="80"/>
    </row>
    <row r="72" spans="1:163" s="10" customFormat="1" x14ac:dyDescent="0.25">
      <c r="A72" s="3" t="s">
        <v>34</v>
      </c>
      <c r="B72" s="10" t="s">
        <v>69</v>
      </c>
      <c r="C72" s="8" t="s">
        <v>76</v>
      </c>
      <c r="E72" s="8"/>
      <c r="F72" s="8"/>
      <c r="G72" s="8"/>
      <c r="I72" s="97"/>
      <c r="K72" s="80"/>
      <c r="M72" s="80"/>
      <c r="O72" s="97"/>
      <c r="Q72" s="80"/>
      <c r="S72" s="80"/>
      <c r="U72" s="97"/>
      <c r="W72" s="80"/>
      <c r="Y72" s="80"/>
      <c r="AA72" s="97"/>
      <c r="AC72" s="80"/>
      <c r="AE72" s="80"/>
      <c r="AG72" s="97"/>
      <c r="AI72" s="80"/>
      <c r="AK72" s="80"/>
      <c r="AM72" s="97"/>
      <c r="AO72" s="80"/>
      <c r="AQ72" s="80"/>
      <c r="AS72" s="97"/>
      <c r="AU72" s="80"/>
      <c r="AW72" s="80"/>
      <c r="AY72" s="97"/>
      <c r="BA72" s="80"/>
      <c r="BC72" s="80"/>
      <c r="BE72" s="97"/>
      <c r="BG72" s="80"/>
      <c r="BI72" s="80"/>
      <c r="BK72" s="97"/>
      <c r="BM72" s="80"/>
      <c r="BO72" s="80"/>
      <c r="BQ72" s="97"/>
      <c r="BS72" s="80"/>
      <c r="BU72" s="80"/>
      <c r="BV72" s="8"/>
      <c r="BW72" s="97"/>
      <c r="BY72" s="80"/>
      <c r="CA72" s="80"/>
      <c r="CB72" s="8"/>
      <c r="CC72" s="80"/>
      <c r="CE72" s="80"/>
      <c r="CG72" s="80"/>
      <c r="CH72" s="8"/>
      <c r="CI72" s="80"/>
      <c r="CK72" s="80"/>
      <c r="CM72" s="80"/>
      <c r="CN72" s="8"/>
      <c r="CO72" s="80"/>
      <c r="CQ72" s="80"/>
      <c r="CS72" s="80"/>
      <c r="CU72" s="80"/>
      <c r="CW72" s="80"/>
      <c r="CY72" s="80"/>
      <c r="DA72" s="80"/>
      <c r="DC72" s="80"/>
      <c r="DE72" s="80"/>
      <c r="DF72" s="8"/>
      <c r="DG72" s="80"/>
      <c r="DI72" s="80"/>
      <c r="DK72" s="80"/>
      <c r="DL72" s="8"/>
      <c r="DM72" s="80"/>
      <c r="DO72" s="80"/>
      <c r="DQ72" s="80"/>
      <c r="DS72" s="80"/>
      <c r="DU72" s="80"/>
      <c r="DW72" s="80"/>
      <c r="DY72" s="80"/>
      <c r="EA72" s="80"/>
      <c r="EC72" s="80"/>
      <c r="EE72" s="80"/>
      <c r="EG72" s="80"/>
      <c r="EI72" s="80"/>
      <c r="EK72" s="80"/>
      <c r="EM72" s="80"/>
      <c r="EO72" s="80"/>
      <c r="EQ72" s="80"/>
      <c r="ES72" s="80"/>
      <c r="EU72" s="80"/>
      <c r="EW72" s="80"/>
      <c r="EY72" s="80"/>
      <c r="FA72" s="80"/>
      <c r="FC72" s="80"/>
      <c r="FE72" s="80"/>
      <c r="FG72" s="80"/>
    </row>
    <row r="73" spans="1:163" s="10" customFormat="1" x14ac:dyDescent="0.25">
      <c r="A73" s="3"/>
      <c r="B73" s="10" t="s">
        <v>72</v>
      </c>
      <c r="C73" s="25" t="s">
        <v>40</v>
      </c>
      <c r="E73" s="25"/>
      <c r="F73" s="25"/>
      <c r="G73" s="25"/>
      <c r="I73" s="98"/>
      <c r="K73" s="80"/>
      <c r="M73" s="80"/>
      <c r="O73" s="98"/>
      <c r="Q73" s="80"/>
      <c r="S73" s="80"/>
      <c r="U73" s="98"/>
      <c r="W73" s="80"/>
      <c r="Y73" s="80"/>
      <c r="AA73" s="98"/>
      <c r="AC73" s="80"/>
      <c r="AE73" s="80"/>
      <c r="AG73" s="98"/>
      <c r="AI73" s="80"/>
      <c r="AK73" s="80"/>
      <c r="AM73" s="98"/>
      <c r="AO73" s="80"/>
      <c r="AQ73" s="80"/>
      <c r="AS73" s="98"/>
      <c r="AU73" s="80"/>
      <c r="AW73" s="80"/>
      <c r="AY73" s="98"/>
      <c r="BA73" s="80"/>
      <c r="BC73" s="80"/>
      <c r="BE73" s="98"/>
      <c r="BG73" s="80"/>
      <c r="BI73" s="80"/>
      <c r="BK73" s="98"/>
      <c r="BM73" s="80"/>
      <c r="BO73" s="80"/>
      <c r="BQ73" s="98"/>
      <c r="BS73" s="80"/>
      <c r="BU73" s="80"/>
      <c r="BV73" s="25"/>
      <c r="BW73" s="98"/>
      <c r="BY73" s="80"/>
      <c r="CA73" s="80"/>
      <c r="CB73" s="25"/>
      <c r="CC73" s="80"/>
      <c r="CE73" s="80"/>
      <c r="CG73" s="80"/>
      <c r="CH73" s="25"/>
      <c r="CI73" s="80"/>
      <c r="CK73" s="80"/>
      <c r="CM73" s="80"/>
      <c r="CN73" s="25"/>
      <c r="CO73" s="80"/>
      <c r="CQ73" s="80"/>
      <c r="CS73" s="80"/>
      <c r="CU73" s="80"/>
      <c r="CW73" s="80"/>
      <c r="CY73" s="80"/>
      <c r="DA73" s="80"/>
      <c r="DC73" s="80"/>
      <c r="DE73" s="80"/>
      <c r="DF73" s="25"/>
      <c r="DG73" s="80"/>
      <c r="DI73" s="80"/>
      <c r="DK73" s="80"/>
      <c r="DL73" s="25"/>
      <c r="DM73" s="80"/>
      <c r="DO73" s="80"/>
      <c r="DQ73" s="80"/>
      <c r="DS73" s="80"/>
      <c r="DU73" s="80"/>
      <c r="DW73" s="80"/>
      <c r="DY73" s="80"/>
      <c r="EA73" s="80"/>
      <c r="EC73" s="80"/>
      <c r="EE73" s="80"/>
      <c r="EG73" s="80"/>
      <c r="EI73" s="80"/>
      <c r="EK73" s="80"/>
      <c r="EM73" s="80"/>
      <c r="EO73" s="80"/>
      <c r="EQ73" s="80"/>
      <c r="ES73" s="80"/>
      <c r="EU73" s="80"/>
      <c r="EW73" s="80"/>
      <c r="EY73" s="80"/>
      <c r="FA73" s="80"/>
      <c r="FC73" s="80"/>
      <c r="FE73" s="80"/>
      <c r="FG73" s="80"/>
    </row>
    <row r="74" spans="1:163" s="10" customFormat="1" x14ac:dyDescent="0.25">
      <c r="A74" s="3" t="s">
        <v>33</v>
      </c>
      <c r="B74" s="6" t="s">
        <v>69</v>
      </c>
      <c r="C74" s="8" t="s">
        <v>75</v>
      </c>
      <c r="E74" s="8"/>
      <c r="F74" s="8"/>
      <c r="G74" s="8"/>
      <c r="I74" s="97"/>
      <c r="J74" s="6"/>
      <c r="K74" s="85"/>
      <c r="L74" s="6"/>
      <c r="M74" s="85"/>
      <c r="O74" s="97"/>
      <c r="P74" s="6"/>
      <c r="Q74" s="85"/>
      <c r="R74" s="6"/>
      <c r="S74" s="85"/>
      <c r="U74" s="97"/>
      <c r="V74" s="6"/>
      <c r="W74" s="85"/>
      <c r="X74" s="6"/>
      <c r="Y74" s="85"/>
      <c r="AA74" s="97"/>
      <c r="AB74" s="6"/>
      <c r="AC74" s="85"/>
      <c r="AD74" s="6"/>
      <c r="AE74" s="85"/>
      <c r="AG74" s="97"/>
      <c r="AH74" s="6"/>
      <c r="AI74" s="85"/>
      <c r="AJ74" s="6"/>
      <c r="AK74" s="85"/>
      <c r="AM74" s="97"/>
      <c r="AN74" s="6"/>
      <c r="AO74" s="85"/>
      <c r="AP74" s="6"/>
      <c r="AQ74" s="85"/>
      <c r="AS74" s="97"/>
      <c r="AT74" s="6"/>
      <c r="AU74" s="85"/>
      <c r="AV74" s="6"/>
      <c r="AW74" s="85"/>
      <c r="AY74" s="97"/>
      <c r="AZ74" s="6"/>
      <c r="BA74" s="85"/>
      <c r="BB74" s="6"/>
      <c r="BC74" s="85"/>
      <c r="BE74" s="97"/>
      <c r="BF74" s="6"/>
      <c r="BG74" s="85"/>
      <c r="BH74" s="6"/>
      <c r="BI74" s="85"/>
      <c r="BK74" s="97"/>
      <c r="BL74" s="6"/>
      <c r="BM74" s="85"/>
      <c r="BN74" s="6"/>
      <c r="BO74" s="85"/>
      <c r="BQ74" s="97"/>
      <c r="BR74" s="6"/>
      <c r="BS74" s="85"/>
      <c r="BT74" s="6"/>
      <c r="BU74" s="85"/>
      <c r="BV74" s="8"/>
      <c r="BW74" s="97"/>
      <c r="BX74" s="6"/>
      <c r="BY74" s="85"/>
      <c r="BZ74" s="6"/>
      <c r="CA74" s="85"/>
      <c r="CB74" s="8"/>
      <c r="CC74" s="85"/>
      <c r="CD74" s="6"/>
      <c r="CE74" s="85"/>
      <c r="CF74" s="6"/>
      <c r="CG74" s="85"/>
      <c r="CH74" s="8"/>
      <c r="CI74" s="85"/>
      <c r="CJ74" s="6"/>
      <c r="CK74" s="85"/>
      <c r="CL74" s="6"/>
      <c r="CM74" s="85"/>
      <c r="CN74" s="8"/>
      <c r="CO74" s="85"/>
      <c r="CP74" s="6"/>
      <c r="CQ74" s="85"/>
      <c r="CR74" s="6"/>
      <c r="CS74" s="85"/>
      <c r="CU74" s="85"/>
      <c r="CV74" s="6"/>
      <c r="CW74" s="85"/>
      <c r="CX74" s="6"/>
      <c r="CY74" s="85"/>
      <c r="DA74" s="85"/>
      <c r="DC74" s="85"/>
      <c r="DE74" s="85"/>
      <c r="DF74" s="8"/>
      <c r="DG74" s="85"/>
      <c r="DI74" s="85"/>
      <c r="DK74" s="85"/>
      <c r="DL74" s="8"/>
      <c r="DM74" s="85"/>
      <c r="DO74" s="85"/>
      <c r="DQ74" s="85"/>
      <c r="DS74" s="85"/>
      <c r="DU74" s="85"/>
      <c r="DW74" s="85"/>
      <c r="DY74" s="85"/>
      <c r="EA74" s="85"/>
      <c r="EC74" s="85"/>
      <c r="EE74" s="85"/>
      <c r="EG74" s="85"/>
      <c r="EI74" s="85"/>
      <c r="EK74" s="85"/>
      <c r="EM74" s="85"/>
      <c r="EO74" s="85"/>
      <c r="EQ74" s="85"/>
      <c r="ES74" s="85"/>
      <c r="EU74" s="85"/>
      <c r="EW74" s="85"/>
      <c r="EY74" s="85"/>
      <c r="FA74" s="85"/>
      <c r="FC74" s="85"/>
      <c r="FE74" s="85"/>
      <c r="FG74" s="85"/>
    </row>
    <row r="75" spans="1:163" s="10" customFormat="1" x14ac:dyDescent="0.25">
      <c r="A75" s="3"/>
      <c r="B75" s="10" t="s">
        <v>72</v>
      </c>
      <c r="C75" s="11" t="s">
        <v>56</v>
      </c>
      <c r="E75" s="11"/>
      <c r="F75" s="11"/>
      <c r="G75" s="11"/>
      <c r="I75" s="98"/>
      <c r="K75" s="80"/>
      <c r="M75" s="80"/>
      <c r="O75" s="98"/>
      <c r="Q75" s="80"/>
      <c r="S75" s="80"/>
      <c r="U75" s="98"/>
      <c r="W75" s="80"/>
      <c r="Y75" s="80"/>
      <c r="AA75" s="98"/>
      <c r="AC75" s="80"/>
      <c r="AE75" s="80"/>
      <c r="AG75" s="98"/>
      <c r="AI75" s="80"/>
      <c r="AK75" s="80"/>
      <c r="AM75" s="98"/>
      <c r="AO75" s="80"/>
      <c r="AQ75" s="80"/>
      <c r="AS75" s="98"/>
      <c r="AU75" s="80"/>
      <c r="AW75" s="80"/>
      <c r="AY75" s="98"/>
      <c r="BA75" s="80"/>
      <c r="BC75" s="80"/>
      <c r="BE75" s="98"/>
      <c r="BG75" s="80"/>
      <c r="BI75" s="80"/>
      <c r="BK75" s="98"/>
      <c r="BM75" s="80"/>
      <c r="BO75" s="80"/>
      <c r="BQ75" s="98"/>
      <c r="BS75" s="80"/>
      <c r="BU75" s="80"/>
      <c r="BV75" s="11"/>
      <c r="BW75" s="98"/>
      <c r="BY75" s="80"/>
      <c r="CA75" s="80"/>
      <c r="CB75" s="11"/>
      <c r="CC75" s="80"/>
      <c r="CE75" s="80"/>
      <c r="CG75" s="80"/>
      <c r="CH75" s="11"/>
      <c r="CI75" s="80"/>
      <c r="CK75" s="80"/>
      <c r="CM75" s="80"/>
      <c r="CN75" s="11"/>
      <c r="CO75" s="80"/>
      <c r="CQ75" s="80"/>
      <c r="CS75" s="80"/>
      <c r="CU75" s="80"/>
      <c r="CW75" s="80"/>
      <c r="CY75" s="80"/>
      <c r="DA75" s="80"/>
      <c r="DC75" s="80"/>
      <c r="DE75" s="80"/>
      <c r="DF75" s="11"/>
      <c r="DG75" s="80"/>
      <c r="DI75" s="80"/>
      <c r="DK75" s="80"/>
      <c r="DL75" s="11"/>
      <c r="DM75" s="80"/>
      <c r="DO75" s="80"/>
      <c r="DQ75" s="80"/>
      <c r="DS75" s="80"/>
      <c r="DU75" s="80"/>
      <c r="DW75" s="80"/>
      <c r="DY75" s="80"/>
      <c r="EA75" s="80"/>
      <c r="EC75" s="80"/>
      <c r="EE75" s="80"/>
      <c r="EG75" s="80"/>
      <c r="EI75" s="80"/>
      <c r="EK75" s="80"/>
      <c r="EM75" s="80"/>
      <c r="EO75" s="80"/>
      <c r="EQ75" s="80"/>
      <c r="ES75" s="80"/>
      <c r="EU75" s="80"/>
      <c r="EW75" s="80"/>
      <c r="EY75" s="80"/>
      <c r="FA75" s="80"/>
      <c r="FC75" s="80"/>
      <c r="FE75" s="80"/>
      <c r="FG75" s="80"/>
    </row>
    <row r="76" spans="1:163" s="6" customFormat="1" ht="14.45" customHeight="1" x14ac:dyDescent="0.25">
      <c r="A76" s="3" t="s">
        <v>32</v>
      </c>
      <c r="B76" s="6" t="s">
        <v>69</v>
      </c>
      <c r="C76" s="8" t="s">
        <v>74</v>
      </c>
      <c r="E76" s="8"/>
      <c r="F76" s="8"/>
      <c r="G76" s="8"/>
      <c r="I76" s="97"/>
      <c r="K76" s="85"/>
      <c r="M76" s="85"/>
      <c r="O76" s="97"/>
      <c r="Q76" s="85"/>
      <c r="S76" s="85"/>
      <c r="U76" s="97"/>
      <c r="W76" s="85"/>
      <c r="Y76" s="85"/>
      <c r="AA76" s="97"/>
      <c r="AC76" s="85"/>
      <c r="AE76" s="85"/>
      <c r="AG76" s="97"/>
      <c r="AI76" s="85"/>
      <c r="AK76" s="85"/>
      <c r="AM76" s="97"/>
      <c r="AO76" s="85"/>
      <c r="AQ76" s="85"/>
      <c r="AS76" s="97"/>
      <c r="AU76" s="85"/>
      <c r="AW76" s="85"/>
      <c r="AY76" s="97"/>
      <c r="BA76" s="85"/>
      <c r="BC76" s="85"/>
      <c r="BE76" s="97"/>
      <c r="BG76" s="85"/>
      <c r="BI76" s="85"/>
      <c r="BK76" s="97"/>
      <c r="BM76" s="85"/>
      <c r="BO76" s="85"/>
      <c r="BQ76" s="97"/>
      <c r="BS76" s="85"/>
      <c r="BU76" s="85"/>
      <c r="BV76" s="8"/>
      <c r="BW76" s="97"/>
      <c r="BY76" s="85"/>
      <c r="CA76" s="85"/>
      <c r="CB76" s="8"/>
      <c r="CC76" s="85"/>
      <c r="CE76" s="85"/>
      <c r="CG76" s="85"/>
      <c r="CH76" s="8"/>
      <c r="CI76" s="85"/>
      <c r="CK76" s="85"/>
      <c r="CM76" s="85"/>
      <c r="CN76" s="8"/>
      <c r="CO76" s="85"/>
      <c r="CQ76" s="85"/>
      <c r="CS76" s="85"/>
      <c r="CU76" s="85"/>
      <c r="CW76" s="85"/>
      <c r="CY76" s="85"/>
      <c r="DA76" s="85"/>
      <c r="DC76" s="85"/>
      <c r="DE76" s="85"/>
      <c r="DF76" s="8"/>
      <c r="DG76" s="85"/>
      <c r="DI76" s="85"/>
      <c r="DK76" s="85"/>
      <c r="DL76" s="8"/>
      <c r="DM76" s="85"/>
      <c r="DO76" s="85"/>
      <c r="DQ76" s="85"/>
      <c r="DS76" s="85"/>
      <c r="DU76" s="85"/>
      <c r="DW76" s="85"/>
      <c r="DY76" s="85"/>
      <c r="EA76" s="85"/>
      <c r="EC76" s="85"/>
      <c r="EE76" s="85"/>
      <c r="EG76" s="85"/>
      <c r="EI76" s="85"/>
      <c r="EK76" s="85"/>
      <c r="EM76" s="85"/>
      <c r="EO76" s="85"/>
      <c r="EQ76" s="85"/>
      <c r="ES76" s="85"/>
      <c r="EU76" s="85"/>
      <c r="EV76" s="9"/>
      <c r="EW76" s="85"/>
      <c r="EX76" s="9"/>
      <c r="EY76" s="85"/>
      <c r="EZ76" s="9"/>
      <c r="FA76" s="85"/>
      <c r="FC76" s="85"/>
      <c r="FE76" s="85"/>
      <c r="FF76" s="9"/>
      <c r="FG76" s="85"/>
    </row>
    <row r="77" spans="1:163" s="10" customFormat="1" x14ac:dyDescent="0.25">
      <c r="A77" s="3"/>
      <c r="B77" s="10" t="s">
        <v>72</v>
      </c>
      <c r="C77" s="11" t="s">
        <v>57</v>
      </c>
      <c r="E77" s="11"/>
      <c r="F77" s="11"/>
      <c r="G77" s="11"/>
      <c r="I77" s="98"/>
      <c r="K77" s="80"/>
      <c r="M77" s="80"/>
      <c r="O77" s="98"/>
      <c r="Q77" s="80"/>
      <c r="S77" s="80"/>
      <c r="U77" s="98"/>
      <c r="W77" s="80"/>
      <c r="Y77" s="80"/>
      <c r="AA77" s="98"/>
      <c r="AC77" s="80"/>
      <c r="AE77" s="80"/>
      <c r="AG77" s="98"/>
      <c r="AI77" s="80"/>
      <c r="AK77" s="80"/>
      <c r="AM77" s="98"/>
      <c r="AO77" s="80"/>
      <c r="AQ77" s="80"/>
      <c r="AS77" s="98"/>
      <c r="AU77" s="80"/>
      <c r="AW77" s="80"/>
      <c r="AY77" s="98"/>
      <c r="BA77" s="80"/>
      <c r="BC77" s="80"/>
      <c r="BE77" s="98"/>
      <c r="BG77" s="80"/>
      <c r="BI77" s="80"/>
      <c r="BK77" s="98"/>
      <c r="BM77" s="80"/>
      <c r="BO77" s="80"/>
      <c r="BQ77" s="98"/>
      <c r="BS77" s="80"/>
      <c r="BU77" s="80"/>
      <c r="BV77" s="11"/>
      <c r="BW77" s="98"/>
      <c r="BY77" s="80"/>
      <c r="CA77" s="80"/>
      <c r="CB77" s="11"/>
      <c r="CC77" s="80"/>
      <c r="CE77" s="80"/>
      <c r="CG77" s="80"/>
      <c r="CH77" s="11"/>
      <c r="CI77" s="80"/>
      <c r="CK77" s="80"/>
      <c r="CM77" s="80"/>
      <c r="CN77" s="11"/>
      <c r="CO77" s="80"/>
      <c r="CQ77" s="80"/>
      <c r="CS77" s="80"/>
      <c r="CU77" s="80"/>
      <c r="CW77" s="80"/>
      <c r="CY77" s="80"/>
      <c r="DA77" s="80"/>
      <c r="DC77" s="80"/>
      <c r="DE77" s="80"/>
      <c r="DF77" s="11"/>
      <c r="DG77" s="80"/>
      <c r="DI77" s="80"/>
      <c r="DK77" s="80"/>
      <c r="DL77" s="11"/>
      <c r="DM77" s="80"/>
      <c r="DO77" s="80"/>
      <c r="DQ77" s="80"/>
      <c r="DS77" s="80"/>
      <c r="DU77" s="80"/>
      <c r="DW77" s="80"/>
      <c r="DY77" s="80"/>
      <c r="EA77" s="80"/>
      <c r="EC77" s="80"/>
      <c r="EE77" s="80"/>
      <c r="EG77" s="80"/>
      <c r="EI77" s="80"/>
      <c r="EK77" s="80"/>
      <c r="EM77" s="80"/>
      <c r="EO77" s="80"/>
      <c r="EQ77" s="80"/>
      <c r="ES77" s="80"/>
      <c r="EU77" s="80"/>
      <c r="EW77" s="80"/>
      <c r="EY77" s="80"/>
      <c r="FA77" s="80"/>
      <c r="FC77" s="80"/>
      <c r="FE77" s="80"/>
      <c r="FG77" s="80"/>
    </row>
    <row r="78" spans="1:163" s="6" customFormat="1" ht="14.45" customHeight="1" x14ac:dyDescent="0.25">
      <c r="A78" s="3" t="s">
        <v>31</v>
      </c>
      <c r="B78" s="6" t="s">
        <v>69</v>
      </c>
      <c r="C78" s="8" t="s">
        <v>73</v>
      </c>
      <c r="E78" s="8"/>
      <c r="F78" s="8"/>
      <c r="G78" s="8"/>
      <c r="I78" s="97"/>
      <c r="K78" s="85"/>
      <c r="M78" s="85"/>
      <c r="O78" s="97"/>
      <c r="Q78" s="85"/>
      <c r="S78" s="85"/>
      <c r="U78" s="97"/>
      <c r="W78" s="85"/>
      <c r="Y78" s="85"/>
      <c r="AA78" s="97"/>
      <c r="AC78" s="85"/>
      <c r="AE78" s="85"/>
      <c r="AG78" s="97"/>
      <c r="AI78" s="85"/>
      <c r="AK78" s="85"/>
      <c r="AM78" s="97"/>
      <c r="AO78" s="85"/>
      <c r="AQ78" s="85"/>
      <c r="AS78" s="97"/>
      <c r="AU78" s="85"/>
      <c r="AW78" s="85"/>
      <c r="AY78" s="97"/>
      <c r="BA78" s="85"/>
      <c r="BC78" s="85"/>
      <c r="BE78" s="97"/>
      <c r="BG78" s="85"/>
      <c r="BI78" s="85"/>
      <c r="BK78" s="97"/>
      <c r="BM78" s="85"/>
      <c r="BO78" s="85"/>
      <c r="BQ78" s="97"/>
      <c r="BS78" s="85"/>
      <c r="BU78" s="85"/>
      <c r="BV78" s="8"/>
      <c r="BW78" s="97"/>
      <c r="BY78" s="85"/>
      <c r="CA78" s="85"/>
      <c r="CB78" s="8"/>
      <c r="CC78" s="85"/>
      <c r="CE78" s="85"/>
      <c r="CG78" s="85"/>
      <c r="CH78" s="8"/>
      <c r="CI78" s="85"/>
      <c r="CK78" s="85"/>
      <c r="CM78" s="85"/>
      <c r="CN78" s="8"/>
      <c r="CO78" s="85"/>
      <c r="CQ78" s="85"/>
      <c r="CS78" s="85"/>
      <c r="CU78" s="85"/>
      <c r="CW78" s="85"/>
      <c r="CY78" s="85"/>
      <c r="DA78" s="85"/>
      <c r="DC78" s="85"/>
      <c r="DE78" s="85"/>
      <c r="DF78" s="8"/>
      <c r="DG78" s="85"/>
      <c r="DI78" s="85"/>
      <c r="DK78" s="85"/>
      <c r="DL78" s="8"/>
      <c r="DM78" s="85"/>
      <c r="DO78" s="85"/>
      <c r="DQ78" s="85"/>
      <c r="DS78" s="85"/>
      <c r="DU78" s="85"/>
      <c r="DW78" s="85"/>
      <c r="DY78" s="85"/>
      <c r="EA78" s="85"/>
      <c r="EC78" s="85"/>
      <c r="EE78" s="85"/>
      <c r="EG78" s="85"/>
      <c r="EI78" s="85"/>
      <c r="EK78" s="85"/>
      <c r="EM78" s="85"/>
      <c r="EO78" s="85"/>
      <c r="EQ78" s="85"/>
      <c r="ES78" s="85"/>
      <c r="EU78" s="85"/>
      <c r="EV78" s="9"/>
      <c r="EW78" s="85"/>
      <c r="EX78" s="9"/>
      <c r="EY78" s="85"/>
      <c r="EZ78" s="9"/>
      <c r="FA78" s="85"/>
      <c r="FC78" s="85"/>
      <c r="FE78" s="85"/>
      <c r="FF78" s="9"/>
      <c r="FG78" s="85"/>
    </row>
    <row r="79" spans="1:163" s="10" customFormat="1" x14ac:dyDescent="0.25">
      <c r="A79" s="3"/>
      <c r="B79" s="10" t="s">
        <v>72</v>
      </c>
      <c r="C79" s="11" t="s">
        <v>55</v>
      </c>
      <c r="E79" s="11"/>
      <c r="F79" s="11"/>
      <c r="G79" s="11"/>
      <c r="I79" s="98"/>
      <c r="K79" s="80"/>
      <c r="M79" s="80"/>
      <c r="O79" s="98"/>
      <c r="Q79" s="80"/>
      <c r="S79" s="80"/>
      <c r="U79" s="98"/>
      <c r="W79" s="80"/>
      <c r="Y79" s="80"/>
      <c r="AA79" s="98"/>
      <c r="AC79" s="80"/>
      <c r="AE79" s="80"/>
      <c r="AG79" s="98"/>
      <c r="AI79" s="80"/>
      <c r="AK79" s="80"/>
      <c r="AM79" s="98"/>
      <c r="AO79" s="80"/>
      <c r="AQ79" s="80"/>
      <c r="AS79" s="98"/>
      <c r="AU79" s="80"/>
      <c r="AW79" s="80"/>
      <c r="AY79" s="98"/>
      <c r="BA79" s="80"/>
      <c r="BC79" s="80"/>
      <c r="BE79" s="98"/>
      <c r="BG79" s="80"/>
      <c r="BI79" s="80"/>
      <c r="BK79" s="98"/>
      <c r="BM79" s="80"/>
      <c r="BO79" s="80"/>
      <c r="BQ79" s="98"/>
      <c r="BS79" s="80"/>
      <c r="BU79" s="80"/>
      <c r="BV79" s="11"/>
      <c r="BW79" s="98"/>
      <c r="BY79" s="80"/>
      <c r="CA79" s="80"/>
      <c r="CB79" s="11"/>
      <c r="CC79" s="80"/>
      <c r="CE79" s="80"/>
      <c r="CG79" s="80"/>
      <c r="CH79" s="11"/>
      <c r="CI79" s="80"/>
      <c r="CK79" s="80"/>
      <c r="CM79" s="80"/>
      <c r="CN79" s="11"/>
      <c r="CO79" s="80"/>
      <c r="CQ79" s="80"/>
      <c r="CS79" s="80"/>
      <c r="CU79" s="80"/>
      <c r="CW79" s="80"/>
      <c r="CY79" s="80"/>
      <c r="DA79" s="80"/>
      <c r="DC79" s="80"/>
      <c r="DE79" s="80"/>
      <c r="DF79" s="11"/>
      <c r="DG79" s="80"/>
      <c r="DI79" s="80"/>
      <c r="DK79" s="80"/>
      <c r="DL79" s="11"/>
      <c r="DM79" s="80"/>
      <c r="DO79" s="80"/>
      <c r="DQ79" s="80"/>
      <c r="DS79" s="80"/>
      <c r="DU79" s="80"/>
      <c r="DW79" s="80"/>
      <c r="DY79" s="80"/>
      <c r="EA79" s="80"/>
      <c r="EC79" s="80"/>
      <c r="EE79" s="80"/>
      <c r="EG79" s="80"/>
      <c r="EI79" s="80"/>
      <c r="EK79" s="80"/>
      <c r="EM79" s="80"/>
      <c r="EO79" s="80"/>
      <c r="EQ79" s="80"/>
      <c r="ES79" s="80"/>
      <c r="EU79" s="80"/>
      <c r="EW79" s="80"/>
      <c r="EY79" s="80"/>
      <c r="FA79" s="80"/>
      <c r="FC79" s="80"/>
      <c r="FE79" s="80"/>
      <c r="FG79" s="80"/>
    </row>
    <row r="80" spans="1:163" s="6" customFormat="1" ht="14.45" customHeight="1" x14ac:dyDescent="0.25">
      <c r="A80" s="3" t="s">
        <v>42</v>
      </c>
      <c r="B80" s="6" t="s">
        <v>69</v>
      </c>
      <c r="C80" s="8" t="s">
        <v>71</v>
      </c>
      <c r="E80" s="8"/>
      <c r="F80" s="8"/>
      <c r="G80" s="8"/>
      <c r="I80" s="97"/>
      <c r="K80" s="85"/>
      <c r="M80" s="85"/>
      <c r="O80" s="97"/>
      <c r="Q80" s="85"/>
      <c r="S80" s="85"/>
      <c r="U80" s="97"/>
      <c r="W80" s="85"/>
      <c r="Y80" s="85"/>
      <c r="AA80" s="97"/>
      <c r="AC80" s="85"/>
      <c r="AE80" s="85"/>
      <c r="AG80" s="97"/>
      <c r="AI80" s="85"/>
      <c r="AK80" s="85"/>
      <c r="AM80" s="97"/>
      <c r="AO80" s="85"/>
      <c r="AQ80" s="85"/>
      <c r="AS80" s="97"/>
      <c r="AU80" s="85"/>
      <c r="AW80" s="85"/>
      <c r="AY80" s="97"/>
      <c r="BA80" s="85"/>
      <c r="BC80" s="85"/>
      <c r="BE80" s="97"/>
      <c r="BG80" s="85"/>
      <c r="BI80" s="85"/>
      <c r="BK80" s="97"/>
      <c r="BM80" s="85"/>
      <c r="BO80" s="85"/>
      <c r="BQ80" s="97"/>
      <c r="BS80" s="85"/>
      <c r="BU80" s="85"/>
      <c r="BV80" s="8"/>
      <c r="BW80" s="97"/>
      <c r="BY80" s="85"/>
      <c r="CA80" s="85"/>
      <c r="CB80" s="8"/>
      <c r="CC80" s="85"/>
      <c r="CE80" s="85"/>
      <c r="CG80" s="85"/>
      <c r="CH80" s="8"/>
      <c r="CI80" s="85"/>
      <c r="CK80" s="85"/>
      <c r="CM80" s="85"/>
      <c r="CN80" s="8"/>
      <c r="CO80" s="85"/>
      <c r="CQ80" s="85"/>
      <c r="CS80" s="85"/>
      <c r="CU80" s="85"/>
      <c r="CW80" s="85"/>
      <c r="CY80" s="85"/>
      <c r="DA80" s="85"/>
      <c r="DC80" s="85"/>
      <c r="DE80" s="85"/>
      <c r="DF80" s="8"/>
      <c r="DG80" s="85"/>
      <c r="DI80" s="85"/>
      <c r="DK80" s="85"/>
      <c r="DL80" s="8"/>
      <c r="DM80" s="85"/>
      <c r="DO80" s="85"/>
      <c r="DQ80" s="85"/>
      <c r="DS80" s="85"/>
      <c r="DU80" s="85"/>
      <c r="DW80" s="85"/>
      <c r="DY80" s="85"/>
      <c r="EA80" s="85"/>
      <c r="EC80" s="85"/>
      <c r="EE80" s="85"/>
      <c r="EG80" s="85"/>
      <c r="EI80" s="85"/>
      <c r="EK80" s="85"/>
      <c r="EM80" s="85"/>
      <c r="EO80" s="85"/>
      <c r="EQ80" s="85"/>
      <c r="ES80" s="85"/>
      <c r="EU80" s="85"/>
      <c r="EV80" s="9"/>
      <c r="EW80" s="85"/>
      <c r="EX80" s="9"/>
      <c r="EY80" s="85"/>
      <c r="EZ80" s="9"/>
      <c r="FA80" s="85"/>
      <c r="FC80" s="85"/>
      <c r="FE80" s="85"/>
      <c r="FF80" s="9"/>
      <c r="FG80" s="85"/>
    </row>
    <row r="81" spans="1:163" s="10" customFormat="1" x14ac:dyDescent="0.25">
      <c r="A81" s="3"/>
      <c r="B81" s="10" t="s">
        <v>72</v>
      </c>
      <c r="C81" s="11" t="s">
        <v>54</v>
      </c>
      <c r="E81" s="11"/>
      <c r="F81" s="11"/>
      <c r="G81" s="11"/>
      <c r="I81" s="98"/>
      <c r="K81" s="80"/>
      <c r="M81" s="80"/>
      <c r="O81" s="98"/>
      <c r="Q81" s="80"/>
      <c r="S81" s="80"/>
      <c r="U81" s="98"/>
      <c r="W81" s="80"/>
      <c r="Y81" s="80"/>
      <c r="AA81" s="98"/>
      <c r="AC81" s="80"/>
      <c r="AE81" s="80"/>
      <c r="AG81" s="98"/>
      <c r="AI81" s="80"/>
      <c r="AK81" s="80"/>
      <c r="AM81" s="98"/>
      <c r="AO81" s="80"/>
      <c r="AQ81" s="80"/>
      <c r="AS81" s="98"/>
      <c r="AU81" s="80"/>
      <c r="AW81" s="80"/>
      <c r="AY81" s="98"/>
      <c r="BA81" s="80"/>
      <c r="BC81" s="80"/>
      <c r="BE81" s="98"/>
      <c r="BG81" s="80"/>
      <c r="BI81" s="80"/>
      <c r="BK81" s="98"/>
      <c r="BM81" s="80"/>
      <c r="BO81" s="80"/>
      <c r="BQ81" s="98"/>
      <c r="BS81" s="80"/>
      <c r="BU81" s="80"/>
      <c r="BV81" s="11"/>
      <c r="BW81" s="98"/>
      <c r="BY81" s="80"/>
      <c r="CA81" s="80"/>
      <c r="CB81" s="11"/>
      <c r="CC81" s="80"/>
      <c r="CE81" s="80"/>
      <c r="CG81" s="80"/>
      <c r="CH81" s="11"/>
      <c r="CI81" s="80"/>
      <c r="CK81" s="80"/>
      <c r="CM81" s="80"/>
      <c r="CN81" s="11"/>
      <c r="CO81" s="80"/>
      <c r="CQ81" s="80"/>
      <c r="CS81" s="80"/>
      <c r="CU81" s="80"/>
      <c r="CW81" s="80"/>
      <c r="CY81" s="80"/>
      <c r="DA81" s="80"/>
      <c r="DC81" s="80"/>
      <c r="DE81" s="80"/>
      <c r="DF81" s="11"/>
      <c r="DG81" s="80"/>
      <c r="DI81" s="80"/>
      <c r="DK81" s="80"/>
      <c r="DL81" s="11"/>
      <c r="DM81" s="80"/>
      <c r="DO81" s="80"/>
      <c r="DQ81" s="80"/>
      <c r="DS81" s="80"/>
      <c r="DU81" s="80"/>
      <c r="DW81" s="80"/>
      <c r="DY81" s="80"/>
      <c r="EA81" s="80"/>
      <c r="EC81" s="80"/>
      <c r="EE81" s="80"/>
      <c r="EG81" s="80"/>
      <c r="EI81" s="80"/>
      <c r="EK81" s="80"/>
      <c r="EM81" s="80"/>
      <c r="EO81" s="80"/>
      <c r="EQ81" s="80"/>
      <c r="ES81" s="80"/>
      <c r="EU81" s="80"/>
      <c r="EW81" s="80"/>
      <c r="EY81" s="80"/>
      <c r="FA81" s="80"/>
      <c r="FC81" s="80"/>
      <c r="FE81" s="80"/>
      <c r="FG81" s="80"/>
    </row>
  </sheetData>
  <mergeCells count="29">
    <mergeCell ref="H6:M6"/>
    <mergeCell ref="CN6:CS6"/>
    <mergeCell ref="EJ6:EN6"/>
    <mergeCell ref="BV6:CA6"/>
    <mergeCell ref="BP6:BU6"/>
    <mergeCell ref="CB6:CG6"/>
    <mergeCell ref="AX6:BC6"/>
    <mergeCell ref="AR6:AW6"/>
    <mergeCell ref="AL6:AQ6"/>
    <mergeCell ref="AF6:AK6"/>
    <mergeCell ref="Z6:AE6"/>
    <mergeCell ref="T6:Y6"/>
    <mergeCell ref="N6:S6"/>
    <mergeCell ref="B5:F5"/>
    <mergeCell ref="B6:F6"/>
    <mergeCell ref="BJ6:BO6"/>
    <mergeCell ref="FB6:FG6"/>
    <mergeCell ref="BP5:FG5"/>
    <mergeCell ref="CH6:CM6"/>
    <mergeCell ref="EV6:FA6"/>
    <mergeCell ref="EP6:EU6"/>
    <mergeCell ref="ED6:EI6"/>
    <mergeCell ref="DX6:EC6"/>
    <mergeCell ref="DR6:DW6"/>
    <mergeCell ref="DL6:DQ6"/>
    <mergeCell ref="DF6:DK6"/>
    <mergeCell ref="CZ6:DE6"/>
    <mergeCell ref="CT6:CY6"/>
    <mergeCell ref="BD6:BI6"/>
  </mergeCells>
  <hyperlinks>
    <hyperlink ref="C73" r:id="rId1"/>
    <hyperlink ref="C75" r:id="rId2"/>
    <hyperlink ref="C79" r:id="rId3"/>
    <hyperlink ref="C81" r:id="rId4"/>
    <hyperlink ref="C77" r:id="rId5"/>
    <hyperlink ref="C71" r:id="rId6"/>
    <hyperlink ref="C69" r:id="rId7"/>
    <hyperlink ref="C67" r:id="rId8"/>
    <hyperlink ref="C65" r:id="rId9"/>
    <hyperlink ref="C63" r:id="rId10"/>
    <hyperlink ref="C61" r:id="rId11"/>
    <hyperlink ref="C59" r:id="rId12"/>
    <hyperlink ref="C55" r:id="rId13"/>
    <hyperlink ref="C53" r:id="rId14"/>
    <hyperlink ref="C51" r:id="rId15"/>
    <hyperlink ref="C49" r:id="rId16"/>
    <hyperlink ref="E26" r:id="rId17"/>
    <hyperlink ref="C47" r:id="rId18"/>
    <hyperlink ref="C45" r:id="rId19"/>
    <hyperlink ref="C43" r:id="rId20"/>
    <hyperlink ref="C41" r:id="rId21"/>
    <hyperlink ref="C39" r:id="rId22"/>
    <hyperlink ref="C37" r:id="rId23"/>
    <hyperlink ref="C35" r:id="rId24"/>
    <hyperlink ref="C33" r:id="rId25"/>
    <hyperlink ref="C31" r:id="rId26"/>
    <hyperlink ref="C29" r:id="rId27"/>
  </hyperlinks>
  <pageMargins left="0.7" right="0.7" top="0.75" bottom="0.75" header="0.3" footer="0.3"/>
  <pageSetup paperSize="9" orientation="portrait" r:id="rId28"/>
  <ignoredErrors>
    <ignoredError sqref="BT8:BT17 CF8:CF17 CL8:CL17 DJ8:DJ17 DP8:DP17 DD8:DD17 CR8:CR17 BN8:BN17 BH8:BH17 BB8:BB17 L8:L16 L17 AD8:AD17" formula="1"/>
    <ignoredError sqref="B22" formulaRange="1"/>
    <ignoredError sqref="M8:M17 K8:K17 I8:I17" evalError="1"/>
  </ignoredErrors>
  <legacyDrawing r:id="rId29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B56"/>
  <sheetViews>
    <sheetView zoomScale="60" zoomScaleNormal="60" workbookViewId="0">
      <selection activeCell="C29" sqref="C29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25" style="5" customWidth="1"/>
    <col min="31" max="31" width="6" style="85" bestFit="1" customWidth="1"/>
    <col min="32" max="32" width="6.75" style="5" bestFit="1" customWidth="1"/>
    <col min="33" max="33" width="6" style="85" bestFit="1" customWidth="1"/>
    <col min="34" max="34" width="8.5" style="5" bestFit="1" customWidth="1"/>
    <col min="35" max="35" width="6" style="85" bestFit="1" customWidth="1"/>
    <col min="36" max="36" width="12.5" style="5" bestFit="1" customWidth="1"/>
    <col min="37" max="37" width="6" style="85" bestFit="1" customWidth="1"/>
    <col min="38" max="38" width="6.75" style="5" bestFit="1" customWidth="1"/>
    <col min="39" max="39" width="6" style="85" bestFit="1" customWidth="1"/>
    <col min="40" max="40" width="8.5" style="5" bestFit="1" customWidth="1"/>
    <col min="41" max="41" width="6" style="85" bestFit="1" customWidth="1"/>
    <col min="42" max="42" width="12.5" style="5" bestFit="1" customWidth="1"/>
    <col min="43" max="43" width="6" style="85" bestFit="1" customWidth="1"/>
    <col min="44" max="44" width="9.875" style="5" customWidth="1"/>
    <col min="45" max="45" width="8.5" style="85" bestFit="1" customWidth="1"/>
    <col min="46" max="46" width="12.375" style="3" customWidth="1"/>
    <col min="47" max="47" width="8.5" style="85" bestFit="1" customWidth="1"/>
    <col min="48" max="48" width="11.625" style="3" customWidth="1"/>
    <col min="49" max="49" width="8.5" style="85" bestFit="1" customWidth="1"/>
    <col min="50" max="50" width="10.625" style="6"/>
    <col min="51" max="51" width="8.5" style="85" bestFit="1" customWidth="1"/>
    <col min="52" max="52" width="10.625" style="6"/>
    <col min="53" max="53" width="8.5" style="85" bestFit="1" customWidth="1"/>
    <col min="54" max="16384" width="10.625" style="6"/>
  </cols>
  <sheetData>
    <row r="1" spans="1:72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</row>
    <row r="2" spans="1:72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9"/>
      <c r="AU2" s="79"/>
      <c r="AV2" s="49"/>
      <c r="AW2" s="79"/>
      <c r="AX2" s="49"/>
      <c r="AY2" s="79"/>
      <c r="AZ2" s="49"/>
      <c r="BA2" s="79"/>
      <c r="BB2" s="49"/>
      <c r="BC2" s="49"/>
      <c r="BD2" s="49"/>
      <c r="BE2" s="49"/>
      <c r="BF2" s="49"/>
      <c r="BG2" s="49"/>
      <c r="BH2" s="49"/>
      <c r="BI2" s="48"/>
      <c r="BJ2" s="48"/>
    </row>
    <row r="3" spans="1:72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S3" s="80"/>
      <c r="AU3" s="80"/>
      <c r="AW3" s="80"/>
      <c r="AY3" s="80"/>
      <c r="BA3" s="80"/>
      <c r="BC3" s="5"/>
      <c r="BF3" s="15"/>
      <c r="BG3" s="15"/>
      <c r="BH3" s="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</row>
    <row r="4" spans="1:72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</row>
    <row r="5" spans="1:72" s="4" customFormat="1" x14ac:dyDescent="0.25">
      <c r="A5" s="129"/>
      <c r="B5" s="167" t="s">
        <v>67</v>
      </c>
      <c r="C5" s="168"/>
      <c r="D5" s="168"/>
      <c r="E5" s="168"/>
      <c r="F5" s="168"/>
      <c r="G5" s="106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85" t="s">
        <v>68</v>
      </c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7"/>
    </row>
    <row r="6" spans="1:72" s="4" customFormat="1" x14ac:dyDescent="0.25">
      <c r="A6" s="159" t="s">
        <v>0</v>
      </c>
      <c r="B6" s="180">
        <v>43647</v>
      </c>
      <c r="C6" s="181"/>
      <c r="D6" s="181"/>
      <c r="E6" s="181"/>
      <c r="F6" s="181"/>
      <c r="G6" s="130"/>
      <c r="H6" s="188">
        <v>43941</v>
      </c>
      <c r="I6" s="189"/>
      <c r="J6" s="189"/>
      <c r="K6" s="189"/>
      <c r="L6" s="189"/>
      <c r="M6" s="190"/>
      <c r="N6" s="188">
        <v>43937</v>
      </c>
      <c r="O6" s="189"/>
      <c r="P6" s="189"/>
      <c r="Q6" s="189"/>
      <c r="R6" s="189"/>
      <c r="S6" s="190"/>
      <c r="T6" s="188">
        <v>43933</v>
      </c>
      <c r="U6" s="189"/>
      <c r="V6" s="189"/>
      <c r="W6" s="189"/>
      <c r="X6" s="189"/>
      <c r="Y6" s="190"/>
      <c r="Z6" s="188">
        <v>43927</v>
      </c>
      <c r="AA6" s="189"/>
      <c r="AB6" s="189"/>
      <c r="AC6" s="189"/>
      <c r="AD6" s="189"/>
      <c r="AE6" s="190"/>
      <c r="AF6" s="188">
        <v>43924</v>
      </c>
      <c r="AG6" s="189"/>
      <c r="AH6" s="189"/>
      <c r="AI6" s="189"/>
      <c r="AJ6" s="189"/>
      <c r="AK6" s="190"/>
      <c r="AL6" s="188">
        <v>43922</v>
      </c>
      <c r="AM6" s="189"/>
      <c r="AN6" s="189"/>
      <c r="AO6" s="189"/>
      <c r="AP6" s="189"/>
      <c r="AQ6" s="190"/>
      <c r="AR6" s="182">
        <v>43920</v>
      </c>
      <c r="AS6" s="183"/>
      <c r="AT6" s="182">
        <v>43916</v>
      </c>
      <c r="AU6" s="183"/>
      <c r="AV6" s="182">
        <v>43915</v>
      </c>
      <c r="AW6" s="183"/>
      <c r="AX6" s="182">
        <v>43914</v>
      </c>
      <c r="AY6" s="184"/>
      <c r="AZ6" s="182">
        <v>43913</v>
      </c>
      <c r="BA6" s="183"/>
    </row>
    <row r="7" spans="1:72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0" t="s">
        <v>2</v>
      </c>
      <c r="AG7" s="88" t="s">
        <v>143</v>
      </c>
      <c r="AH7" s="20" t="s">
        <v>1</v>
      </c>
      <c r="AI7" s="88" t="s">
        <v>143</v>
      </c>
      <c r="AJ7" s="20" t="s">
        <v>77</v>
      </c>
      <c r="AK7" s="104" t="s">
        <v>143</v>
      </c>
      <c r="AL7" s="60" t="s">
        <v>2</v>
      </c>
      <c r="AM7" s="88" t="s">
        <v>143</v>
      </c>
      <c r="AN7" s="20" t="s">
        <v>1</v>
      </c>
      <c r="AO7" s="88" t="s">
        <v>143</v>
      </c>
      <c r="AP7" s="20" t="s">
        <v>77</v>
      </c>
      <c r="AQ7" s="104" t="s">
        <v>143</v>
      </c>
      <c r="AR7" s="60" t="s">
        <v>77</v>
      </c>
      <c r="AS7" s="101" t="s">
        <v>143</v>
      </c>
      <c r="AT7" s="66" t="s">
        <v>77</v>
      </c>
      <c r="AU7" s="104" t="s">
        <v>143</v>
      </c>
      <c r="AV7" s="60" t="s">
        <v>77</v>
      </c>
      <c r="AW7" s="102" t="s">
        <v>143</v>
      </c>
      <c r="AX7" s="66" t="s">
        <v>77</v>
      </c>
      <c r="AY7" s="101" t="s">
        <v>143</v>
      </c>
      <c r="AZ7" s="66" t="s">
        <v>77</v>
      </c>
      <c r="BA7" s="104" t="s">
        <v>143</v>
      </c>
    </row>
    <row r="8" spans="1:72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1.3581420616596496E-2</v>
      </c>
      <c r="J8" s="112">
        <v>1</v>
      </c>
      <c r="K8" s="154">
        <f>J8/J$19*100</f>
        <v>2.02020202020202E-2</v>
      </c>
      <c r="L8" s="112">
        <f>H8+J8</f>
        <v>2</v>
      </c>
      <c r="M8" s="154">
        <f>L8/L$19*100</f>
        <v>1.6242995208316412E-2</v>
      </c>
      <c r="N8" s="118">
        <v>1</v>
      </c>
      <c r="O8" s="154">
        <f>N8/N$19*100</f>
        <v>1.6952025767079167E-2</v>
      </c>
      <c r="P8" s="112">
        <v>1</v>
      </c>
      <c r="Q8" s="154">
        <f>P8/P$19*100</f>
        <v>2.677376171352075E-2</v>
      </c>
      <c r="R8" s="112">
        <f>N8+P8</f>
        <v>2</v>
      </c>
      <c r="S8" s="154">
        <f>R8/R$19*100</f>
        <v>2.0759809009757112E-2</v>
      </c>
      <c r="T8" s="118">
        <v>2</v>
      </c>
      <c r="U8" s="154">
        <f>T8/T$19*100</f>
        <v>3.7565740045078892E-2</v>
      </c>
      <c r="V8" s="112">
        <v>2</v>
      </c>
      <c r="W8" s="154">
        <f>V8/V$19*100</f>
        <v>6.0259114191021389E-2</v>
      </c>
      <c r="X8" s="112">
        <f>T8+V8</f>
        <v>4</v>
      </c>
      <c r="Y8" s="154">
        <f>X8/X$19*100</f>
        <v>4.6280226773111187E-2</v>
      </c>
      <c r="Z8" s="118">
        <v>0</v>
      </c>
      <c r="AA8" s="154">
        <f>Z8/Z$19*100</f>
        <v>0</v>
      </c>
      <c r="AB8" s="112">
        <v>1</v>
      </c>
      <c r="AC8" s="154">
        <f>AB8/AB$19*100</f>
        <v>6.1996280223186609E-2</v>
      </c>
      <c r="AD8" s="112">
        <f>Z8+AB8</f>
        <v>1</v>
      </c>
      <c r="AE8" s="154">
        <f>AD8/AD$19*100</f>
        <v>2.2691173133651009E-2</v>
      </c>
      <c r="AF8" s="118">
        <v>0</v>
      </c>
      <c r="AG8" s="154">
        <f>AF8/AF$19*100</f>
        <v>0</v>
      </c>
      <c r="AH8" s="112">
        <v>1</v>
      </c>
      <c r="AI8" s="154">
        <f>AH8/AH$19*100</f>
        <v>7.8802206461780933E-2</v>
      </c>
      <c r="AJ8" s="112">
        <f>AF8+AH8</f>
        <v>1</v>
      </c>
      <c r="AK8" s="154">
        <f>AJ8/AJ$19*100</f>
        <v>2.8538812785388126E-2</v>
      </c>
      <c r="AL8" s="118">
        <v>0</v>
      </c>
      <c r="AM8" s="154">
        <f>AL8/AL$19*100</f>
        <v>0</v>
      </c>
      <c r="AN8" s="112">
        <v>1</v>
      </c>
      <c r="AO8" s="154">
        <f>AN8/AN$19*100</f>
        <v>9.0415913200723327E-2</v>
      </c>
      <c r="AP8" s="112">
        <f>AL8+AN8</f>
        <v>1</v>
      </c>
      <c r="AQ8" s="154">
        <f>AP8/AP$19*100</f>
        <v>3.2509752925877766E-2</v>
      </c>
      <c r="AR8" s="65">
        <v>0</v>
      </c>
      <c r="AS8" s="154">
        <f>AR8/AR$19*100</f>
        <v>0</v>
      </c>
      <c r="AT8" s="64">
        <v>0</v>
      </c>
      <c r="AU8" s="154">
        <f>AT8/AT$19*100</f>
        <v>0</v>
      </c>
      <c r="AV8" s="64">
        <v>0</v>
      </c>
      <c r="AW8" s="154">
        <f>AV8/AV$19*100</f>
        <v>0</v>
      </c>
      <c r="AX8" s="64">
        <v>0</v>
      </c>
      <c r="AY8" s="154">
        <f>AX8/AX$19*100</f>
        <v>0</v>
      </c>
      <c r="AZ8" s="64">
        <v>0</v>
      </c>
      <c r="BA8" s="155">
        <f>AZ8/AZ$19*100</f>
        <v>0</v>
      </c>
    </row>
    <row r="9" spans="1:72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21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21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64">
        <v>0</v>
      </c>
      <c r="AU9" s="154">
        <f>AT9/AT$19*100</f>
        <v>0</v>
      </c>
      <c r="AV9" s="64">
        <v>0</v>
      </c>
      <c r="AW9" s="154">
        <f>AV9/AV$19*100</f>
        <v>0</v>
      </c>
      <c r="AX9" s="64">
        <v>0</v>
      </c>
      <c r="AY9" s="154">
        <f>AX9/AX$19*100</f>
        <v>0</v>
      </c>
      <c r="AZ9" s="64">
        <v>0</v>
      </c>
      <c r="BA9" s="156">
        <f>AZ9/AZ$19*100</f>
        <v>0</v>
      </c>
    </row>
    <row r="10" spans="1:72" x14ac:dyDescent="0.25">
      <c r="A10" s="29" t="s">
        <v>45</v>
      </c>
      <c r="B10" s="65">
        <v>2506786</v>
      </c>
      <c r="C10" s="154">
        <f t="shared" ref="C10:C17" si="9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0">H10/H$19*100</f>
        <v>0</v>
      </c>
      <c r="J10" s="23">
        <v>0</v>
      </c>
      <c r="K10" s="154">
        <f t="shared" ref="K10:K17" si="11">J10/J$19*100</f>
        <v>0</v>
      </c>
      <c r="L10" s="23">
        <f t="shared" si="3"/>
        <v>0</v>
      </c>
      <c r="M10" s="154">
        <f t="shared" ref="M10:M17" si="12">L10/L$19*100</f>
        <v>0</v>
      </c>
      <c r="N10" s="65">
        <v>0</v>
      </c>
      <c r="O10" s="154">
        <f t="shared" ref="O10:O17" si="13">N10/N$19*100</f>
        <v>0</v>
      </c>
      <c r="P10" s="23">
        <v>0</v>
      </c>
      <c r="Q10" s="154">
        <f t="shared" ref="Q10:Q17" si="14">P10/P$19*100</f>
        <v>0</v>
      </c>
      <c r="R10" s="23">
        <f t="shared" si="4"/>
        <v>0</v>
      </c>
      <c r="S10" s="154">
        <f t="shared" ref="S10:S17" si="15">R10/R$19*100</f>
        <v>0</v>
      </c>
      <c r="T10" s="65">
        <v>0</v>
      </c>
      <c r="U10" s="154">
        <f t="shared" ref="U10:W17" si="16">T10/T$19*100</f>
        <v>0</v>
      </c>
      <c r="V10" s="23">
        <v>0</v>
      </c>
      <c r="W10" s="154">
        <f t="shared" si="16"/>
        <v>0</v>
      </c>
      <c r="X10" s="23">
        <f t="shared" si="5"/>
        <v>0</v>
      </c>
      <c r="Y10" s="154">
        <f t="shared" ref="Y10" si="17">X10/X$19*100</f>
        <v>0</v>
      </c>
      <c r="Z10" s="65">
        <v>0</v>
      </c>
      <c r="AA10" s="154">
        <f t="shared" ref="AA10:AA17" si="18">Z10/Z$19*100</f>
        <v>0</v>
      </c>
      <c r="AB10" s="23">
        <v>0</v>
      </c>
      <c r="AC10" s="154">
        <f t="shared" ref="AC10:AC17" si="19">AB10/AB$19*100</f>
        <v>0</v>
      </c>
      <c r="AD10" s="23">
        <f t="shared" si="6"/>
        <v>0</v>
      </c>
      <c r="AE10" s="154">
        <f t="shared" ref="AE10:AE17" si="20">AD10/AD$19*100</f>
        <v>0</v>
      </c>
      <c r="AF10" s="65">
        <v>0</v>
      </c>
      <c r="AG10" s="154">
        <f t="shared" ref="AG10" si="21">AF10/AF$19*100</f>
        <v>0</v>
      </c>
      <c r="AH10" s="23">
        <v>0</v>
      </c>
      <c r="AI10" s="154">
        <f t="shared" ref="AI10" si="22">AH10/AH$19*100</f>
        <v>0</v>
      </c>
      <c r="AJ10" s="23">
        <f t="shared" si="7"/>
        <v>0</v>
      </c>
      <c r="AK10" s="154">
        <f t="shared" ref="AK10" si="23">AJ10/AJ$19*100</f>
        <v>0</v>
      </c>
      <c r="AL10" s="65">
        <v>0</v>
      </c>
      <c r="AM10" s="154">
        <f t="shared" ref="AM10" si="24">AL10/AL$19*100</f>
        <v>0</v>
      </c>
      <c r="AN10" s="23">
        <v>0</v>
      </c>
      <c r="AO10" s="154">
        <f>AN10/AN$19*100</f>
        <v>0</v>
      </c>
      <c r="AP10" s="23">
        <f t="shared" si="8"/>
        <v>0</v>
      </c>
      <c r="AQ10" s="154">
        <f t="shared" ref="AQ10" si="25">AP10/AP$19*100</f>
        <v>0</v>
      </c>
      <c r="AR10" s="65">
        <v>0</v>
      </c>
      <c r="AS10" s="154">
        <f t="shared" ref="AS10" si="26">AR10/AR$19*100</f>
        <v>0</v>
      </c>
      <c r="AT10" s="64">
        <v>0</v>
      </c>
      <c r="AU10" s="154">
        <f t="shared" ref="AU10" si="27">AT10/AT$19*100</f>
        <v>0</v>
      </c>
      <c r="AV10" s="64">
        <v>0</v>
      </c>
      <c r="AW10" s="154">
        <f t="shared" ref="AW10" si="28">AV10/AV$19*100</f>
        <v>0</v>
      </c>
      <c r="AX10" s="64">
        <v>0</v>
      </c>
      <c r="AY10" s="154">
        <f t="shared" ref="AY10" si="29">AX10/AX$19*100</f>
        <v>0</v>
      </c>
      <c r="AZ10" s="64">
        <v>0</v>
      </c>
      <c r="BA10" s="156">
        <f t="shared" ref="BA10" si="30">AZ10/AZ$19*100</f>
        <v>0</v>
      </c>
    </row>
    <row r="11" spans="1:72" x14ac:dyDescent="0.25">
      <c r="A11" s="27" t="s">
        <v>47</v>
      </c>
      <c r="B11" s="65">
        <v>3685808</v>
      </c>
      <c r="C11" s="154">
        <f t="shared" si="9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15</v>
      </c>
      <c r="I11" s="154">
        <f t="shared" si="10"/>
        <v>0.20372130924894744</v>
      </c>
      <c r="J11" s="23">
        <v>10</v>
      </c>
      <c r="K11" s="154">
        <f t="shared" si="11"/>
        <v>0.20202020202020202</v>
      </c>
      <c r="L11" s="23">
        <f t="shared" si="3"/>
        <v>25</v>
      </c>
      <c r="M11" s="154">
        <f t="shared" si="12"/>
        <v>0.20303744010395516</v>
      </c>
      <c r="N11" s="65">
        <v>11</v>
      </c>
      <c r="O11" s="154">
        <f t="shared" si="13"/>
        <v>0.18647228343787084</v>
      </c>
      <c r="P11" s="23">
        <v>6</v>
      </c>
      <c r="Q11" s="154">
        <f t="shared" si="14"/>
        <v>0.1606425702811245</v>
      </c>
      <c r="R11" s="23">
        <f t="shared" si="4"/>
        <v>17</v>
      </c>
      <c r="S11" s="154">
        <f t="shared" si="15"/>
        <v>0.17645837658293542</v>
      </c>
      <c r="T11" s="65">
        <v>8</v>
      </c>
      <c r="U11" s="154">
        <f t="shared" si="16"/>
        <v>0.15026296018031557</v>
      </c>
      <c r="V11" s="23">
        <v>6</v>
      </c>
      <c r="W11" s="154">
        <f t="shared" si="16"/>
        <v>0.18077734257306419</v>
      </c>
      <c r="X11" s="23">
        <f t="shared" si="5"/>
        <v>14</v>
      </c>
      <c r="Y11" s="154">
        <f t="shared" ref="Y11" si="31">X11/X$19*100</f>
        <v>0.16198079370588916</v>
      </c>
      <c r="Z11" s="65">
        <v>4</v>
      </c>
      <c r="AA11" s="154">
        <f t="shared" si="18"/>
        <v>0.14316392269148173</v>
      </c>
      <c r="AB11" s="23">
        <v>2</v>
      </c>
      <c r="AC11" s="154">
        <f t="shared" si="19"/>
        <v>0.12399256044637322</v>
      </c>
      <c r="AD11" s="23">
        <f t="shared" si="6"/>
        <v>6</v>
      </c>
      <c r="AE11" s="154">
        <f t="shared" si="20"/>
        <v>0.13614703880190604</v>
      </c>
      <c r="AF11" s="65">
        <v>4</v>
      </c>
      <c r="AG11" s="154">
        <f t="shared" ref="AG11" si="32">AF11/AF$19*100</f>
        <v>0.17897091722595079</v>
      </c>
      <c r="AH11" s="23">
        <v>2</v>
      </c>
      <c r="AI11" s="154">
        <f t="shared" ref="AI11" si="33">AH11/AH$19*100</f>
        <v>0.15760441292356187</v>
      </c>
      <c r="AJ11" s="23">
        <f t="shared" si="7"/>
        <v>6</v>
      </c>
      <c r="AK11" s="154">
        <f t="shared" ref="AK11" si="34">AJ11/AJ$19*100</f>
        <v>0.17123287671232876</v>
      </c>
      <c r="AL11" s="65">
        <v>4</v>
      </c>
      <c r="AM11" s="154">
        <f t="shared" ref="AM11" si="35">AL11/AL$19*100</f>
        <v>0.20304568527918782</v>
      </c>
      <c r="AN11" s="23">
        <v>2</v>
      </c>
      <c r="AO11" s="154">
        <f t="shared" ref="AO11" si="36">AN11/AN$19*100</f>
        <v>0.18083182640144665</v>
      </c>
      <c r="AP11" s="23">
        <f t="shared" si="8"/>
        <v>6</v>
      </c>
      <c r="AQ11" s="154">
        <f t="shared" ref="AQ11" si="37">AP11/AP$19*100</f>
        <v>0.1950585175552666</v>
      </c>
      <c r="AR11" s="65">
        <v>6</v>
      </c>
      <c r="AS11" s="154">
        <f t="shared" ref="AS11" si="38">AR11/AR$19*100</f>
        <v>0.23942537909018355</v>
      </c>
      <c r="AT11" s="64">
        <v>3</v>
      </c>
      <c r="AU11" s="154">
        <f t="shared" ref="AU11" si="39">AT11/AT$19*100</f>
        <v>0.31578947368421051</v>
      </c>
      <c r="AV11" s="64">
        <v>3</v>
      </c>
      <c r="AW11" s="154">
        <f t="shared" ref="AW11" si="40">AV11/AV$19*100</f>
        <v>0.41608876560332869</v>
      </c>
      <c r="AX11" s="64">
        <v>3</v>
      </c>
      <c r="AY11" s="154">
        <f t="shared" ref="AY11" si="41">AX11/AX$19*100</f>
        <v>0.4464285714285714</v>
      </c>
      <c r="AZ11" s="64">
        <v>2</v>
      </c>
      <c r="BA11" s="156">
        <f t="shared" ref="BA11" si="42">AZ11/AZ$19*100</f>
        <v>0.35335689045936397</v>
      </c>
    </row>
    <row r="12" spans="1:72" x14ac:dyDescent="0.25">
      <c r="A12" s="27" t="s">
        <v>8</v>
      </c>
      <c r="B12" s="65">
        <v>3076176</v>
      </c>
      <c r="C12" s="154">
        <f t="shared" si="9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24</v>
      </c>
      <c r="I12" s="154">
        <f t="shared" si="10"/>
        <v>0.32595409479831589</v>
      </c>
      <c r="J12" s="23">
        <v>22</v>
      </c>
      <c r="K12" s="154">
        <f t="shared" si="11"/>
        <v>0.44444444444444442</v>
      </c>
      <c r="L12" s="23">
        <f t="shared" si="3"/>
        <v>46</v>
      </c>
      <c r="M12" s="154">
        <f t="shared" si="12"/>
        <v>0.37358888979127752</v>
      </c>
      <c r="N12" s="65">
        <v>20</v>
      </c>
      <c r="O12" s="154">
        <f t="shared" si="13"/>
        <v>0.33904051534158336</v>
      </c>
      <c r="P12" s="23">
        <v>13</v>
      </c>
      <c r="Q12" s="154">
        <f t="shared" si="14"/>
        <v>0.34805890227576974</v>
      </c>
      <c r="R12" s="23">
        <f t="shared" si="4"/>
        <v>33</v>
      </c>
      <c r="S12" s="154">
        <f t="shared" si="15"/>
        <v>0.34253684866099232</v>
      </c>
      <c r="T12" s="65">
        <v>18</v>
      </c>
      <c r="U12" s="154">
        <f t="shared" si="16"/>
        <v>0.33809166040570998</v>
      </c>
      <c r="V12" s="23">
        <v>14</v>
      </c>
      <c r="W12" s="154">
        <f t="shared" si="16"/>
        <v>0.42181379933714974</v>
      </c>
      <c r="X12" s="23">
        <f t="shared" si="5"/>
        <v>32</v>
      </c>
      <c r="Y12" s="154">
        <f t="shared" ref="Y12" si="43">X12/X$19*100</f>
        <v>0.3702418141848895</v>
      </c>
      <c r="Z12" s="65">
        <v>10</v>
      </c>
      <c r="AA12" s="154">
        <f t="shared" si="18"/>
        <v>0.35790980672870437</v>
      </c>
      <c r="AB12" s="23">
        <v>4</v>
      </c>
      <c r="AC12" s="154">
        <f t="shared" si="19"/>
        <v>0.24798512089274644</v>
      </c>
      <c r="AD12" s="23">
        <f t="shared" si="6"/>
        <v>14</v>
      </c>
      <c r="AE12" s="154">
        <f t="shared" si="20"/>
        <v>0.31767642387111417</v>
      </c>
      <c r="AF12" s="65">
        <v>3</v>
      </c>
      <c r="AG12" s="154">
        <f t="shared" ref="AG12" si="44">AF12/AF$19*100</f>
        <v>0.13422818791946309</v>
      </c>
      <c r="AH12" s="23">
        <v>3</v>
      </c>
      <c r="AI12" s="154">
        <f t="shared" ref="AI12" si="45">AH12/AH$19*100</f>
        <v>0.2364066193853428</v>
      </c>
      <c r="AJ12" s="23">
        <f t="shared" si="7"/>
        <v>6</v>
      </c>
      <c r="AK12" s="154">
        <f t="shared" ref="AK12" si="46">AJ12/AJ$19*100</f>
        <v>0.17123287671232876</v>
      </c>
      <c r="AL12" s="65">
        <v>8</v>
      </c>
      <c r="AM12" s="154">
        <f t="shared" ref="AM12" si="47">AL12/AL$19*100</f>
        <v>0.40609137055837563</v>
      </c>
      <c r="AN12" s="23">
        <v>3</v>
      </c>
      <c r="AO12" s="154">
        <f t="shared" ref="AO12" si="48">AN12/AN$19*100</f>
        <v>0.27124773960216997</v>
      </c>
      <c r="AP12" s="23">
        <f t="shared" si="8"/>
        <v>11</v>
      </c>
      <c r="AQ12" s="154">
        <f t="shared" ref="AQ12" si="49">AP12/AP$19*100</f>
        <v>0.35760728218465537</v>
      </c>
      <c r="AR12" s="65">
        <v>8</v>
      </c>
      <c r="AS12" s="154">
        <f t="shared" ref="AS12" si="50">AR12/AR$19*100</f>
        <v>0.31923383878691142</v>
      </c>
      <c r="AT12" s="64">
        <v>5</v>
      </c>
      <c r="AU12" s="154">
        <f t="shared" ref="AU12" si="51">AT12/AT$19*100</f>
        <v>0.52631578947368418</v>
      </c>
      <c r="AV12" s="64">
        <v>3</v>
      </c>
      <c r="AW12" s="154">
        <f t="shared" ref="AW12" si="52">AV12/AV$19*100</f>
        <v>0.41608876560332869</v>
      </c>
      <c r="AX12" s="64">
        <v>3</v>
      </c>
      <c r="AY12" s="154">
        <f t="shared" ref="AY12" si="53">AX12/AX$19*100</f>
        <v>0.4464285714285714</v>
      </c>
      <c r="AZ12" s="64">
        <v>2</v>
      </c>
      <c r="BA12" s="156">
        <f t="shared" ref="BA12" si="54">AZ12/AZ$19*100</f>
        <v>0.35335689045936397</v>
      </c>
    </row>
    <row r="13" spans="1:72" x14ac:dyDescent="0.25">
      <c r="A13" s="27" t="s">
        <v>9</v>
      </c>
      <c r="B13" s="65">
        <v>3943490</v>
      </c>
      <c r="C13" s="157">
        <f t="shared" si="9"/>
        <v>17.079230637068829</v>
      </c>
      <c r="D13" s="23">
        <v>3869686</v>
      </c>
      <c r="E13" s="154">
        <f t="shared" si="0"/>
        <v>16.11630099963325</v>
      </c>
      <c r="F13" s="23">
        <f t="shared" ref="F13:F17" si="55">B13+D13</f>
        <v>7813176</v>
      </c>
      <c r="G13" s="154">
        <f t="shared" si="2"/>
        <v>16.588344959739722</v>
      </c>
      <c r="H13" s="65">
        <v>89</v>
      </c>
      <c r="I13" s="154">
        <f t="shared" si="10"/>
        <v>1.2087464348770882</v>
      </c>
      <c r="J13" s="23">
        <v>51</v>
      </c>
      <c r="K13" s="154">
        <f t="shared" si="11"/>
        <v>1.0303030303030303</v>
      </c>
      <c r="L13" s="23">
        <f t="shared" si="3"/>
        <v>140</v>
      </c>
      <c r="M13" s="154">
        <f t="shared" si="12"/>
        <v>1.137009664582149</v>
      </c>
      <c r="N13" s="65">
        <v>73</v>
      </c>
      <c r="O13" s="154">
        <f t="shared" si="13"/>
        <v>1.2374978809967792</v>
      </c>
      <c r="P13" s="23">
        <v>37</v>
      </c>
      <c r="Q13" s="154">
        <f t="shared" si="14"/>
        <v>0.99062918340026773</v>
      </c>
      <c r="R13" s="23">
        <f t="shared" si="4"/>
        <v>110</v>
      </c>
      <c r="S13" s="154">
        <f t="shared" si="15"/>
        <v>1.141789495536641</v>
      </c>
      <c r="T13" s="65">
        <v>62</v>
      </c>
      <c r="U13" s="154">
        <f t="shared" si="16"/>
        <v>1.1645379413974455</v>
      </c>
      <c r="V13" s="23">
        <v>35</v>
      </c>
      <c r="W13" s="154">
        <f t="shared" si="16"/>
        <v>1.0545344983428744</v>
      </c>
      <c r="X13" s="23">
        <f t="shared" si="5"/>
        <v>97</v>
      </c>
      <c r="Y13" s="154">
        <f t="shared" ref="Y13" si="56">X13/X$19*100</f>
        <v>1.1222954992479464</v>
      </c>
      <c r="Z13" s="65">
        <v>28</v>
      </c>
      <c r="AA13" s="154">
        <f t="shared" si="18"/>
        <v>1.0021474588403723</v>
      </c>
      <c r="AB13" s="23">
        <v>18</v>
      </c>
      <c r="AC13" s="154">
        <f t="shared" si="19"/>
        <v>1.1159330440173589</v>
      </c>
      <c r="AD13" s="23">
        <f t="shared" si="6"/>
        <v>46</v>
      </c>
      <c r="AE13" s="154">
        <f t="shared" si="20"/>
        <v>1.0437939641479466</v>
      </c>
      <c r="AF13" s="65">
        <v>25</v>
      </c>
      <c r="AG13" s="154">
        <f t="shared" ref="AG13" si="57">AF13/AF$19*100</f>
        <v>1.1185682326621924</v>
      </c>
      <c r="AH13" s="23">
        <v>17</v>
      </c>
      <c r="AI13" s="154">
        <f t="shared" ref="AI13" si="58">AH13/AH$19*100</f>
        <v>1.3396375098502757</v>
      </c>
      <c r="AJ13" s="23">
        <f t="shared" si="7"/>
        <v>42</v>
      </c>
      <c r="AK13" s="154">
        <f t="shared" ref="AK13" si="59">AJ13/AJ$19*100</f>
        <v>1.1986301369863013</v>
      </c>
      <c r="AL13" s="65">
        <v>25</v>
      </c>
      <c r="AM13" s="154">
        <f t="shared" ref="AM13" si="60">AL13/AL$19*100</f>
        <v>1.2690355329949239</v>
      </c>
      <c r="AN13" s="23">
        <v>16</v>
      </c>
      <c r="AO13" s="154">
        <f t="shared" ref="AO13" si="61">AN13/AN$19*100</f>
        <v>1.4466546112115732</v>
      </c>
      <c r="AP13" s="23">
        <f t="shared" si="8"/>
        <v>41</v>
      </c>
      <c r="AQ13" s="154">
        <f t="shared" ref="AQ13" si="62">AP13/AP$19*100</f>
        <v>1.3328998699609884</v>
      </c>
      <c r="AR13" s="65">
        <v>32</v>
      </c>
      <c r="AS13" s="154">
        <f t="shared" ref="AS13" si="63">AR13/AR$19*100</f>
        <v>1.2769353551476457</v>
      </c>
      <c r="AT13" s="64">
        <v>16</v>
      </c>
      <c r="AU13" s="154">
        <f t="shared" ref="AU13" si="64">AT13/AT$19*100</f>
        <v>1.6842105263157894</v>
      </c>
      <c r="AV13" s="64">
        <v>8</v>
      </c>
      <c r="AW13" s="154">
        <f t="shared" ref="AW13" si="65">AV13/AV$19*100</f>
        <v>1.1095700416088765</v>
      </c>
      <c r="AX13" s="64">
        <v>7</v>
      </c>
      <c r="AY13" s="154">
        <f t="shared" ref="AY13" si="66">AX13/AX$19*100</f>
        <v>1.0416666666666665</v>
      </c>
      <c r="AZ13" s="64">
        <v>7</v>
      </c>
      <c r="BA13" s="156">
        <f t="shared" ref="BA13" si="67">AZ13/AZ$19*100</f>
        <v>1.2367491166077738</v>
      </c>
    </row>
    <row r="14" spans="1:72" x14ac:dyDescent="0.25">
      <c r="A14" s="27" t="s">
        <v>10</v>
      </c>
      <c r="B14" s="65">
        <v>3457353</v>
      </c>
      <c r="C14" s="154">
        <f t="shared" si="9"/>
        <v>14.973774316851779</v>
      </c>
      <c r="D14" s="23">
        <v>3516656</v>
      </c>
      <c r="E14" s="154">
        <f t="shared" si="0"/>
        <v>14.646016914076821</v>
      </c>
      <c r="F14" s="23">
        <f t="shared" si="55"/>
        <v>6974009</v>
      </c>
      <c r="G14" s="154">
        <f t="shared" si="2"/>
        <v>14.806688988489375</v>
      </c>
      <c r="H14" s="65">
        <v>267</v>
      </c>
      <c r="I14" s="154">
        <f t="shared" si="10"/>
        <v>3.6262393046312646</v>
      </c>
      <c r="J14" s="23">
        <v>117</v>
      </c>
      <c r="K14" s="154">
        <f t="shared" si="11"/>
        <v>2.3636363636363638</v>
      </c>
      <c r="L14" s="23">
        <f t="shared" si="3"/>
        <v>384</v>
      </c>
      <c r="M14" s="154">
        <f t="shared" si="12"/>
        <v>3.1186550799967514</v>
      </c>
      <c r="N14" s="65">
        <v>206</v>
      </c>
      <c r="O14" s="154">
        <f t="shared" si="13"/>
        <v>3.4921173080183081</v>
      </c>
      <c r="P14" s="23">
        <v>92</v>
      </c>
      <c r="Q14" s="154">
        <f t="shared" si="14"/>
        <v>2.463186077643909</v>
      </c>
      <c r="R14" s="23">
        <f t="shared" si="4"/>
        <v>298</v>
      </c>
      <c r="S14" s="154">
        <f t="shared" si="15"/>
        <v>3.0932115424538096</v>
      </c>
      <c r="T14" s="65">
        <v>178</v>
      </c>
      <c r="U14" s="154">
        <f t="shared" si="16"/>
        <v>3.3433508640120206</v>
      </c>
      <c r="V14" s="23">
        <v>79</v>
      </c>
      <c r="W14" s="154">
        <f t="shared" si="16"/>
        <v>2.3802350105453449</v>
      </c>
      <c r="X14" s="23">
        <f t="shared" si="5"/>
        <v>257</v>
      </c>
      <c r="Y14" s="154">
        <f t="shared" ref="Y14" si="68">X14/X$19*100</f>
        <v>2.9735045701723939</v>
      </c>
      <c r="Z14" s="65">
        <v>88</v>
      </c>
      <c r="AA14" s="154">
        <f t="shared" si="18"/>
        <v>3.1496062992125982</v>
      </c>
      <c r="AB14" s="23">
        <v>37</v>
      </c>
      <c r="AC14" s="154">
        <f t="shared" si="19"/>
        <v>2.2938623682579045</v>
      </c>
      <c r="AD14" s="23">
        <f t="shared" si="6"/>
        <v>125</v>
      </c>
      <c r="AE14" s="154">
        <f t="shared" si="20"/>
        <v>2.8363966417063762</v>
      </c>
      <c r="AF14" s="65">
        <v>74</v>
      </c>
      <c r="AG14" s="154">
        <f t="shared" ref="AG14" si="69">AF14/AF$19*100</f>
        <v>3.3109619686800893</v>
      </c>
      <c r="AH14" s="23">
        <v>26</v>
      </c>
      <c r="AI14" s="154">
        <f t="shared" ref="AI14" si="70">AH14/AH$19*100</f>
        <v>2.048857368006304</v>
      </c>
      <c r="AJ14" s="23">
        <f t="shared" si="7"/>
        <v>100</v>
      </c>
      <c r="AK14" s="154">
        <f t="shared" ref="AK14" si="71">AJ14/AJ$19*100</f>
        <v>2.8538812785388128</v>
      </c>
      <c r="AL14" s="65">
        <v>62</v>
      </c>
      <c r="AM14" s="154">
        <f t="shared" ref="AM14" si="72">AL14/AL$19*100</f>
        <v>3.1472081218274113</v>
      </c>
      <c r="AN14" s="23">
        <v>24</v>
      </c>
      <c r="AO14" s="154">
        <f t="shared" ref="AO14" si="73">AN14/AN$19*100</f>
        <v>2.1699819168173597</v>
      </c>
      <c r="AP14" s="23">
        <f t="shared" si="8"/>
        <v>86</v>
      </c>
      <c r="AQ14" s="154">
        <f t="shared" ref="AQ14" si="74">AP14/AP$19*100</f>
        <v>2.7958387516254879</v>
      </c>
      <c r="AR14" s="65">
        <v>66</v>
      </c>
      <c r="AS14" s="154">
        <f t="shared" ref="AS14" si="75">AR14/AR$19*100</f>
        <v>2.6336791699920195</v>
      </c>
      <c r="AT14" s="64">
        <v>25</v>
      </c>
      <c r="AU14" s="154">
        <f t="shared" ref="AU14" si="76">AT14/AT$19*100</f>
        <v>2.6315789473684208</v>
      </c>
      <c r="AV14" s="64">
        <v>12</v>
      </c>
      <c r="AW14" s="154">
        <f t="shared" ref="AW14" si="77">AV14/AV$19*100</f>
        <v>1.6643550624133148</v>
      </c>
      <c r="AX14" s="64">
        <v>12</v>
      </c>
      <c r="AY14" s="154">
        <f t="shared" ref="AY14" si="78">AX14/AX$19*100</f>
        <v>1.7857142857142856</v>
      </c>
      <c r="AZ14" s="64">
        <v>10</v>
      </c>
      <c r="BA14" s="156">
        <f t="shared" ref="BA14" si="79">AZ14/AZ$19*100</f>
        <v>1.7667844522968199</v>
      </c>
    </row>
    <row r="15" spans="1:72" x14ac:dyDescent="0.25">
      <c r="A15" s="27" t="s">
        <v>11</v>
      </c>
      <c r="B15" s="65">
        <v>2543236</v>
      </c>
      <c r="C15" s="154">
        <f t="shared" si="9"/>
        <v>11.014739281320956</v>
      </c>
      <c r="D15" s="23">
        <v>2738641</v>
      </c>
      <c r="E15" s="154">
        <f t="shared" si="0"/>
        <v>11.405773668958311</v>
      </c>
      <c r="F15" s="23">
        <f t="shared" si="55"/>
        <v>5281877</v>
      </c>
      <c r="G15" s="154">
        <f t="shared" si="2"/>
        <v>11.214082174894711</v>
      </c>
      <c r="H15" s="65">
        <v>776</v>
      </c>
      <c r="I15" s="154">
        <f t="shared" si="10"/>
        <v>10.539182398478882</v>
      </c>
      <c r="J15" s="23">
        <v>323</v>
      </c>
      <c r="K15" s="154">
        <f t="shared" si="11"/>
        <v>6.525252525252526</v>
      </c>
      <c r="L15" s="23">
        <f t="shared" si="3"/>
        <v>1099</v>
      </c>
      <c r="M15" s="154">
        <f t="shared" si="12"/>
        <v>8.9255258669698687</v>
      </c>
      <c r="N15" s="65">
        <v>626</v>
      </c>
      <c r="O15" s="154">
        <f t="shared" si="13"/>
        <v>10.611968130191558</v>
      </c>
      <c r="P15" s="23">
        <v>260</v>
      </c>
      <c r="Q15" s="154">
        <f t="shared" si="14"/>
        <v>6.9611780455153953</v>
      </c>
      <c r="R15" s="23">
        <f t="shared" si="4"/>
        <v>886</v>
      </c>
      <c r="S15" s="154">
        <f t="shared" si="15"/>
        <v>9.1965953913224006</v>
      </c>
      <c r="T15" s="65">
        <v>554</v>
      </c>
      <c r="U15" s="154">
        <f t="shared" si="16"/>
        <v>10.405709992486852</v>
      </c>
      <c r="V15" s="23">
        <v>241</v>
      </c>
      <c r="W15" s="154">
        <f t="shared" si="16"/>
        <v>7.2612232600180775</v>
      </c>
      <c r="X15" s="23">
        <f t="shared" si="5"/>
        <v>795</v>
      </c>
      <c r="Y15" s="154">
        <f t="shared" ref="Y15" si="80">X15/X$19*100</f>
        <v>9.1981950711558493</v>
      </c>
      <c r="Z15" s="65">
        <v>271</v>
      </c>
      <c r="AA15" s="154">
        <f t="shared" si="18"/>
        <v>9.6993557623478885</v>
      </c>
      <c r="AB15" s="23">
        <v>107</v>
      </c>
      <c r="AC15" s="154">
        <f t="shared" si="19"/>
        <v>6.6336019838809674</v>
      </c>
      <c r="AD15" s="23">
        <f t="shared" si="6"/>
        <v>378</v>
      </c>
      <c r="AE15" s="154">
        <f t="shared" si="20"/>
        <v>8.5772634445200815</v>
      </c>
      <c r="AF15" s="65">
        <v>208</v>
      </c>
      <c r="AG15" s="154">
        <f t="shared" ref="AG15" si="81">AF15/AF$19*100</f>
        <v>9.3064876957494409</v>
      </c>
      <c r="AH15" s="23">
        <v>91</v>
      </c>
      <c r="AI15" s="154">
        <f t="shared" ref="AI15" si="82">AH15/AH$19*100</f>
        <v>7.1710007880220656</v>
      </c>
      <c r="AJ15" s="23">
        <f t="shared" si="7"/>
        <v>299</v>
      </c>
      <c r="AK15" s="154">
        <f t="shared" ref="AK15" si="83">AJ15/AJ$19*100</f>
        <v>8.5331050228310499</v>
      </c>
      <c r="AL15" s="65">
        <v>194</v>
      </c>
      <c r="AM15" s="154">
        <f t="shared" ref="AM15" si="84">AL15/AL$19*100</f>
        <v>9.8477157360406089</v>
      </c>
      <c r="AN15" s="23">
        <v>78</v>
      </c>
      <c r="AO15" s="154">
        <f t="shared" ref="AO15" si="85">AN15/AN$19*100</f>
        <v>7.0524412296564201</v>
      </c>
      <c r="AP15" s="23">
        <f t="shared" si="8"/>
        <v>272</v>
      </c>
      <c r="AQ15" s="154">
        <f t="shared" ref="AQ15" si="86">AP15/AP$19*100</f>
        <v>8.8426527958387506</v>
      </c>
      <c r="AR15" s="65">
        <v>203</v>
      </c>
      <c r="AS15" s="154">
        <f t="shared" ref="AS15" si="87">AR15/AR$19*100</f>
        <v>8.1005586592178762</v>
      </c>
      <c r="AT15" s="64">
        <v>77</v>
      </c>
      <c r="AU15" s="154">
        <f t="shared" ref="AU15" si="88">AT15/AT$19*100</f>
        <v>8.1052631578947363</v>
      </c>
      <c r="AV15" s="64">
        <v>58</v>
      </c>
      <c r="AW15" s="154">
        <f t="shared" ref="AW15" si="89">AV15/AV$19*100</f>
        <v>8.044382801664355</v>
      </c>
      <c r="AX15" s="64">
        <v>54</v>
      </c>
      <c r="AY15" s="154">
        <f t="shared" ref="AY15" si="90">AX15/AX$19*100</f>
        <v>8.0357142857142865</v>
      </c>
      <c r="AZ15" s="64">
        <v>43</v>
      </c>
      <c r="BA15" s="156">
        <f t="shared" ref="BA15" si="91">AZ15/AZ$19*100</f>
        <v>7.5971731448763249</v>
      </c>
    </row>
    <row r="16" spans="1:72" x14ac:dyDescent="0.25">
      <c r="A16" s="27" t="s">
        <v>12</v>
      </c>
      <c r="B16" s="65">
        <v>1771960</v>
      </c>
      <c r="C16" s="154">
        <f t="shared" si="9"/>
        <v>7.6743477274344514</v>
      </c>
      <c r="D16" s="23">
        <v>2128590</v>
      </c>
      <c r="E16" s="154">
        <f t="shared" si="0"/>
        <v>8.8650596314040317</v>
      </c>
      <c r="F16" s="23">
        <f t="shared" si="55"/>
        <v>3900550</v>
      </c>
      <c r="G16" s="154">
        <f t="shared" si="2"/>
        <v>8.2813530544701379</v>
      </c>
      <c r="H16" s="65">
        <v>2249</v>
      </c>
      <c r="I16" s="154">
        <f t="shared" si="10"/>
        <v>30.544614966725518</v>
      </c>
      <c r="J16" s="23">
        <v>965</v>
      </c>
      <c r="K16" s="154">
        <f t="shared" si="11"/>
        <v>19.494949494949495</v>
      </c>
      <c r="L16" s="23">
        <f t="shared" si="3"/>
        <v>3214</v>
      </c>
      <c r="M16" s="154">
        <f t="shared" si="12"/>
        <v>26.102493299764479</v>
      </c>
      <c r="N16" s="65">
        <v>1865</v>
      </c>
      <c r="O16" s="154">
        <f t="shared" si="13"/>
        <v>31.615528055602642</v>
      </c>
      <c r="P16" s="23">
        <v>785</v>
      </c>
      <c r="Q16" s="154">
        <f t="shared" si="14"/>
        <v>21.01740294511379</v>
      </c>
      <c r="R16" s="23">
        <f t="shared" si="4"/>
        <v>2650</v>
      </c>
      <c r="S16" s="154">
        <f t="shared" si="15"/>
        <v>27.506746937928174</v>
      </c>
      <c r="T16" s="65">
        <v>1685</v>
      </c>
      <c r="U16" s="154">
        <f t="shared" si="16"/>
        <v>31.649135987978966</v>
      </c>
      <c r="V16" s="23">
        <v>701</v>
      </c>
      <c r="W16" s="154">
        <f t="shared" si="16"/>
        <v>21.120819523952996</v>
      </c>
      <c r="X16" s="23">
        <f t="shared" si="5"/>
        <v>2386</v>
      </c>
      <c r="Y16" s="154">
        <f t="shared" ref="Y16" si="92">X16/X$19*100</f>
        <v>27.606155270160826</v>
      </c>
      <c r="Z16" s="65">
        <v>867</v>
      </c>
      <c r="AA16" s="154">
        <f t="shared" si="18"/>
        <v>31.030780243378668</v>
      </c>
      <c r="AB16" s="23">
        <v>334</v>
      </c>
      <c r="AC16" s="154">
        <f t="shared" si="19"/>
        <v>20.706757594544328</v>
      </c>
      <c r="AD16" s="23">
        <f t="shared" si="6"/>
        <v>1201</v>
      </c>
      <c r="AE16" s="154">
        <f t="shared" si="20"/>
        <v>27.252098933514862</v>
      </c>
      <c r="AF16" s="65">
        <v>691</v>
      </c>
      <c r="AG16" s="154">
        <f t="shared" ref="AG16" si="93">AF16/AF$19*100</f>
        <v>30.917225950782999</v>
      </c>
      <c r="AH16" s="23">
        <v>265</v>
      </c>
      <c r="AI16" s="154">
        <f t="shared" ref="AI16" si="94">AH16/AH$19*100</f>
        <v>20.882584712371948</v>
      </c>
      <c r="AJ16" s="23">
        <f t="shared" si="7"/>
        <v>956</v>
      </c>
      <c r="AK16" s="154">
        <f t="shared" ref="AK16" si="95">AJ16/AJ$19*100</f>
        <v>27.283105022831052</v>
      </c>
      <c r="AL16" s="65">
        <v>621</v>
      </c>
      <c r="AM16" s="154">
        <f t="shared" ref="AM16" si="96">AL16/AL$19*100</f>
        <v>31.522842639593907</v>
      </c>
      <c r="AN16" s="23">
        <v>236</v>
      </c>
      <c r="AO16" s="154">
        <f t="shared" ref="AO16" si="97">AN16/AN$19*100</f>
        <v>21.338155515370705</v>
      </c>
      <c r="AP16" s="23">
        <f t="shared" si="8"/>
        <v>857</v>
      </c>
      <c r="AQ16" s="154">
        <f t="shared" ref="AQ16" si="98">AP16/AP$19*100</f>
        <v>27.860858257477243</v>
      </c>
      <c r="AR16" s="65">
        <v>688</v>
      </c>
      <c r="AS16" s="154">
        <f t="shared" ref="AS16" si="99">AR16/AR$19*100</f>
        <v>27.45411013567438</v>
      </c>
      <c r="AT16" s="64">
        <v>206</v>
      </c>
      <c r="AU16" s="154">
        <f t="shared" ref="AU16" si="100">AT16/AT$19*100</f>
        <v>21.684210526315788</v>
      </c>
      <c r="AV16" s="64">
        <v>151</v>
      </c>
      <c r="AW16" s="154">
        <f t="shared" ref="AW16" si="101">AV16/AV$19*100</f>
        <v>20.943134535367545</v>
      </c>
      <c r="AX16" s="64">
        <v>144</v>
      </c>
      <c r="AY16" s="154">
        <f t="shared" ref="AY16" si="102">AX16/AX$19*100</f>
        <v>21.428571428571427</v>
      </c>
      <c r="AZ16" s="64">
        <v>112</v>
      </c>
      <c r="BA16" s="156">
        <f t="shared" ref="BA16" si="103">AZ16/AZ$19*100</f>
        <v>19.78798586572438</v>
      </c>
    </row>
    <row r="17" spans="1:1042" x14ac:dyDescent="0.25">
      <c r="A17" s="27" t="s">
        <v>48</v>
      </c>
      <c r="B17" s="65">
        <v>1060385</v>
      </c>
      <c r="C17" s="154">
        <f t="shared" si="9"/>
        <v>4.5925208328379759</v>
      </c>
      <c r="D17" s="23">
        <v>1800567</v>
      </c>
      <c r="E17" s="154">
        <f t="shared" si="0"/>
        <v>7.4989236186105659</v>
      </c>
      <c r="F17" s="23">
        <f t="shared" si="55"/>
        <v>2860952</v>
      </c>
      <c r="G17" s="154">
        <f t="shared" si="2"/>
        <v>6.0741571275569983</v>
      </c>
      <c r="H17" s="65">
        <v>3942</v>
      </c>
      <c r="I17" s="154">
        <f t="shared" si="10"/>
        <v>53.537960070623392</v>
      </c>
      <c r="J17" s="23">
        <v>3461</v>
      </c>
      <c r="K17" s="154">
        <f t="shared" si="11"/>
        <v>69.919191919191917</v>
      </c>
      <c r="L17" s="23">
        <f t="shared" si="3"/>
        <v>7403</v>
      </c>
      <c r="M17" s="154">
        <f t="shared" si="12"/>
        <v>60.123446763583196</v>
      </c>
      <c r="N17" s="65">
        <v>3097</v>
      </c>
      <c r="O17" s="154">
        <f t="shared" si="13"/>
        <v>52.500423800644178</v>
      </c>
      <c r="P17" s="23">
        <v>2541</v>
      </c>
      <c r="Q17" s="154">
        <f t="shared" si="14"/>
        <v>68.032128514056225</v>
      </c>
      <c r="R17" s="23">
        <f t="shared" si="4"/>
        <v>5638</v>
      </c>
      <c r="S17" s="154">
        <f t="shared" si="15"/>
        <v>58.521901598505302</v>
      </c>
      <c r="T17" s="65">
        <v>2817</v>
      </c>
      <c r="U17" s="154">
        <f t="shared" si="16"/>
        <v>52.911344853493617</v>
      </c>
      <c r="V17" s="23">
        <v>2241</v>
      </c>
      <c r="W17" s="154">
        <f t="shared" si="16"/>
        <v>67.520337451039467</v>
      </c>
      <c r="X17" s="23">
        <f t="shared" si="5"/>
        <v>5058</v>
      </c>
      <c r="Y17" s="154">
        <f t="shared" ref="Y17" si="104">X17/X$19*100</f>
        <v>58.521346754599101</v>
      </c>
      <c r="Z17" s="65">
        <v>1526</v>
      </c>
      <c r="AA17" s="154">
        <f t="shared" si="18"/>
        <v>54.617036506800289</v>
      </c>
      <c r="AB17" s="23">
        <v>1110</v>
      </c>
      <c r="AC17" s="154">
        <f t="shared" si="19"/>
        <v>68.815871047737133</v>
      </c>
      <c r="AD17" s="23">
        <f t="shared" si="6"/>
        <v>2636</v>
      </c>
      <c r="AE17" s="154">
        <f t="shared" si="20"/>
        <v>59.81393238030406</v>
      </c>
      <c r="AF17" s="65">
        <v>1230</v>
      </c>
      <c r="AG17" s="154">
        <f t="shared" ref="AG17" si="105">AF17/AF$19*100</f>
        <v>55.033557046979865</v>
      </c>
      <c r="AH17" s="23">
        <v>864</v>
      </c>
      <c r="AI17" s="154">
        <f t="shared" ref="AI17" si="106">AH17/AH$19*100</f>
        <v>68.085106382978722</v>
      </c>
      <c r="AJ17" s="23">
        <f t="shared" si="7"/>
        <v>2094</v>
      </c>
      <c r="AK17" s="154">
        <f t="shared" ref="AK17" si="107">AJ17/AJ$19*100</f>
        <v>59.760273972602739</v>
      </c>
      <c r="AL17" s="65">
        <v>1056</v>
      </c>
      <c r="AM17" s="154">
        <f t="shared" ref="AM17" si="108">AL17/AL$19*100</f>
        <v>53.604060913705588</v>
      </c>
      <c r="AN17" s="23">
        <v>746</v>
      </c>
      <c r="AO17" s="154">
        <f t="shared" ref="AO17" si="109">AN17/AN$19*100</f>
        <v>67.450271247739607</v>
      </c>
      <c r="AP17" s="23">
        <f t="shared" si="8"/>
        <v>1802</v>
      </c>
      <c r="AQ17" s="154">
        <f t="shared" ref="AQ17" si="110">AP17/AP$19*100</f>
        <v>58.582574772431727</v>
      </c>
      <c r="AR17" s="65">
        <v>1503</v>
      </c>
      <c r="AS17" s="154">
        <f t="shared" ref="AS17" si="111">AR17/AR$19*100</f>
        <v>59.976057462090978</v>
      </c>
      <c r="AT17" s="64">
        <v>618</v>
      </c>
      <c r="AU17" s="154">
        <f t="shared" ref="AU17" si="112">AT17/AT$19*100</f>
        <v>65.05263157894737</v>
      </c>
      <c r="AV17" s="64">
        <v>486</v>
      </c>
      <c r="AW17" s="154">
        <f t="shared" ref="AW17" si="113">AV17/AV$19*100</f>
        <v>67.40638002773926</v>
      </c>
      <c r="AX17" s="64">
        <v>449</v>
      </c>
      <c r="AY17" s="154">
        <f t="shared" ref="AY17" si="114">AX17/AX$19*100</f>
        <v>66.81547619047619</v>
      </c>
      <c r="AZ17" s="64">
        <v>390</v>
      </c>
      <c r="BA17" s="156">
        <f t="shared" ref="BA17" si="115">AZ17/AZ$19*100</f>
        <v>68.904593639575978</v>
      </c>
    </row>
    <row r="18" spans="1:1042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64"/>
      <c r="AU18" s="82"/>
      <c r="AV18" s="64"/>
      <c r="AW18" s="82"/>
      <c r="AX18" s="64"/>
      <c r="AY18" s="89"/>
      <c r="AZ18" s="64"/>
      <c r="BA18" s="82"/>
    </row>
    <row r="19" spans="1:1042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7363</v>
      </c>
      <c r="I19" s="152">
        <f>SUM(I5:I18)</f>
        <v>100</v>
      </c>
      <c r="J19" s="150">
        <f>SUM(J8:J18)</f>
        <v>4950</v>
      </c>
      <c r="K19" s="152">
        <f>SUM(K5:K18)</f>
        <v>100</v>
      </c>
      <c r="L19" s="150">
        <f>SUM(L8:L18)</f>
        <v>12313</v>
      </c>
      <c r="M19" s="153">
        <f>SUM(M5:M18)</f>
        <v>100</v>
      </c>
      <c r="N19" s="113">
        <f>SUM(N8:N18)</f>
        <v>5899</v>
      </c>
      <c r="O19" s="152">
        <f>SUM(O5:O18)</f>
        <v>100</v>
      </c>
      <c r="P19" s="150">
        <f>SUM(P8:P18)</f>
        <v>3735</v>
      </c>
      <c r="Q19" s="152">
        <f>SUM(Q5:Q18)</f>
        <v>100</v>
      </c>
      <c r="R19" s="150">
        <f>SUM(R8:R18)</f>
        <v>9634</v>
      </c>
      <c r="S19" s="153">
        <f>SUM(S5:S18)</f>
        <v>100.00000000000001</v>
      </c>
      <c r="T19" s="113">
        <f>SUM(T8:T18)</f>
        <v>5324</v>
      </c>
      <c r="U19" s="152">
        <f>SUM(U5:U18)</f>
        <v>100</v>
      </c>
      <c r="V19" s="150">
        <f>SUM(V8:V18)</f>
        <v>3319</v>
      </c>
      <c r="W19" s="152">
        <f>SUM(W5:W18)</f>
        <v>100</v>
      </c>
      <c r="X19" s="150">
        <f>SUM(X8:X18)</f>
        <v>8643</v>
      </c>
      <c r="Y19" s="153">
        <f>SUM(Y5:Y18)</f>
        <v>100</v>
      </c>
      <c r="Z19" s="113">
        <f>SUM(Z8:Z18)</f>
        <v>2794</v>
      </c>
      <c r="AA19" s="152">
        <f>SUM(AA5:AA18)</f>
        <v>100</v>
      </c>
      <c r="AB19" s="150">
        <f>SUM(AB8:AB18)</f>
        <v>1613</v>
      </c>
      <c r="AC19" s="152">
        <f>SUM(AC5:AC18)</f>
        <v>100</v>
      </c>
      <c r="AD19" s="150">
        <f>SUM(AD8:AD18)</f>
        <v>4407</v>
      </c>
      <c r="AE19" s="153">
        <f>SUM(AE5:AE18)</f>
        <v>100</v>
      </c>
      <c r="AF19" s="113">
        <f>SUM(AF8:AF18)</f>
        <v>2235</v>
      </c>
      <c r="AG19" s="152">
        <f>SUM(AG5:AG18)</f>
        <v>100</v>
      </c>
      <c r="AH19" s="150">
        <f>SUM(AH8:AH18)</f>
        <v>1269</v>
      </c>
      <c r="AI19" s="152">
        <f>SUM(AI5:AI18)</f>
        <v>100</v>
      </c>
      <c r="AJ19" s="150">
        <f>SUM(AJ8:AJ18)</f>
        <v>3504</v>
      </c>
      <c r="AK19" s="153">
        <f>SUM(AK5:AK18)</f>
        <v>100</v>
      </c>
      <c r="AL19" s="113">
        <f>SUM(AL8:AL18)</f>
        <v>1970</v>
      </c>
      <c r="AM19" s="152">
        <f>SUM(AM5:AM18)</f>
        <v>100</v>
      </c>
      <c r="AN19" s="150">
        <f>SUM(AN8:AN18)</f>
        <v>1106</v>
      </c>
      <c r="AO19" s="152">
        <f>SUM(AO5:AO18)</f>
        <v>100</v>
      </c>
      <c r="AP19" s="150">
        <f>SUM(AP8:AP18)</f>
        <v>3076</v>
      </c>
      <c r="AQ19" s="153">
        <f>SUM(AQ5:AQ18)</f>
        <v>100</v>
      </c>
      <c r="AR19" s="113">
        <f>SUM(AR8:AR18)</f>
        <v>2506</v>
      </c>
      <c r="AS19" s="153">
        <f>SUM(AS5:AS18)</f>
        <v>100</v>
      </c>
      <c r="AT19" s="113">
        <f>SUM(AT8:AT18)</f>
        <v>950</v>
      </c>
      <c r="AU19" s="153">
        <f>SUM(AU5:AU18)</f>
        <v>100</v>
      </c>
      <c r="AV19" s="113">
        <f>SUM(AV8:AV18)</f>
        <v>721</v>
      </c>
      <c r="AW19" s="153">
        <f>SUM(AW5:AW18)</f>
        <v>100</v>
      </c>
      <c r="AX19" s="113">
        <f>SUM(AX8:AX18)</f>
        <v>672</v>
      </c>
      <c r="AY19" s="153">
        <f>SUM(AY5:AY18)</f>
        <v>100</v>
      </c>
      <c r="AZ19" s="113">
        <f>SUM(AZ8:AZ18)</f>
        <v>566</v>
      </c>
      <c r="BA19" s="153">
        <f>SUM(BA5:BA18)</f>
        <v>100</v>
      </c>
    </row>
    <row r="20" spans="1:1042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64"/>
      <c r="AU20" s="82"/>
      <c r="AV20" s="64"/>
      <c r="AW20" s="82"/>
      <c r="AX20" s="64"/>
      <c r="AY20" s="89"/>
      <c r="AZ20" s="64"/>
      <c r="BA20" s="82"/>
    </row>
    <row r="21" spans="1:1042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6</v>
      </c>
      <c r="I21" s="125"/>
      <c r="J21" s="126">
        <v>6</v>
      </c>
      <c r="K21" s="125"/>
      <c r="L21" s="126">
        <f t="shared" ref="L21" si="116">H21+J21</f>
        <v>12</v>
      </c>
      <c r="M21" s="127"/>
      <c r="N21" s="124">
        <v>3</v>
      </c>
      <c r="O21" s="125"/>
      <c r="P21" s="126">
        <v>4</v>
      </c>
      <c r="Q21" s="125"/>
      <c r="R21" s="126">
        <f t="shared" ref="R21" si="117">N21+P21</f>
        <v>7</v>
      </c>
      <c r="S21" s="127"/>
      <c r="T21" s="124">
        <v>1</v>
      </c>
      <c r="U21" s="125"/>
      <c r="V21" s="126">
        <v>0</v>
      </c>
      <c r="W21" s="125"/>
      <c r="X21" s="126">
        <f t="shared" si="5"/>
        <v>1</v>
      </c>
      <c r="Y21" s="127"/>
      <c r="Z21" s="124">
        <v>0</v>
      </c>
      <c r="AA21" s="125"/>
      <c r="AB21" s="126">
        <v>0</v>
      </c>
      <c r="AC21" s="125"/>
      <c r="AD21" s="126">
        <f t="shared" ref="AD21" si="118">Z21+AB21</f>
        <v>0</v>
      </c>
      <c r="AE21" s="127"/>
      <c r="AF21" s="124">
        <v>269</v>
      </c>
      <c r="AG21" s="125"/>
      <c r="AH21" s="126">
        <v>180</v>
      </c>
      <c r="AI21" s="125"/>
      <c r="AJ21" s="126">
        <f t="shared" si="7"/>
        <v>449</v>
      </c>
      <c r="AK21" s="127"/>
      <c r="AL21" s="124">
        <v>0</v>
      </c>
      <c r="AM21" s="125"/>
      <c r="AN21" s="126">
        <v>0</v>
      </c>
      <c r="AO21" s="125"/>
      <c r="AP21" s="126">
        <f t="shared" si="8"/>
        <v>0</v>
      </c>
      <c r="AQ21" s="127"/>
      <c r="AR21" s="124">
        <v>0</v>
      </c>
      <c r="AS21" s="125"/>
      <c r="AT21" s="128">
        <v>0</v>
      </c>
      <c r="AU21" s="127"/>
      <c r="AV21" s="128">
        <v>0</v>
      </c>
      <c r="AW21" s="127"/>
      <c r="AX21" s="128">
        <v>0</v>
      </c>
      <c r="AY21" s="125"/>
      <c r="AZ21" s="128">
        <v>0</v>
      </c>
      <c r="BA21" s="127"/>
    </row>
    <row r="22" spans="1:1042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7369</v>
      </c>
      <c r="I22" s="94"/>
      <c r="J22" s="68">
        <f>J19+J21</f>
        <v>4956</v>
      </c>
      <c r="K22" s="94"/>
      <c r="L22" s="68">
        <f>L19+L21</f>
        <v>12325</v>
      </c>
      <c r="M22" s="103"/>
      <c r="N22" s="28">
        <f>N19+N21</f>
        <v>5902</v>
      </c>
      <c r="O22" s="94"/>
      <c r="P22" s="68">
        <f>P19+P21</f>
        <v>3739</v>
      </c>
      <c r="Q22" s="94"/>
      <c r="R22" s="68">
        <f>R19+R21</f>
        <v>9641</v>
      </c>
      <c r="S22" s="103"/>
      <c r="T22" s="28">
        <f>T19+T21</f>
        <v>5325</v>
      </c>
      <c r="U22" s="94"/>
      <c r="V22" s="68">
        <f>V19+V21</f>
        <v>3319</v>
      </c>
      <c r="W22" s="94"/>
      <c r="X22" s="68">
        <f>X19+X21</f>
        <v>8644</v>
      </c>
      <c r="Y22" s="103"/>
      <c r="Z22" s="28">
        <f>Z19+Z21</f>
        <v>2794</v>
      </c>
      <c r="AA22" s="94"/>
      <c r="AB22" s="68">
        <f>AB19+AB21</f>
        <v>1613</v>
      </c>
      <c r="AC22" s="94"/>
      <c r="AD22" s="68">
        <f>AD19+AD21</f>
        <v>4407</v>
      </c>
      <c r="AE22" s="103"/>
      <c r="AF22" s="28">
        <f>AF19+AF21</f>
        <v>2504</v>
      </c>
      <c r="AG22" s="94"/>
      <c r="AH22" s="68">
        <f>AH19+AH21</f>
        <v>1449</v>
      </c>
      <c r="AI22" s="94"/>
      <c r="AJ22" s="68">
        <f>AJ19+AJ21</f>
        <v>3953</v>
      </c>
      <c r="AK22" s="103"/>
      <c r="AL22" s="28">
        <f>AL19+AL21</f>
        <v>1970</v>
      </c>
      <c r="AM22" s="94"/>
      <c r="AN22" s="68">
        <f>AN19+AN21</f>
        <v>1106</v>
      </c>
      <c r="AO22" s="94"/>
      <c r="AP22" s="68">
        <f>AP19+AP21</f>
        <v>3076</v>
      </c>
      <c r="AQ22" s="103"/>
      <c r="AR22" s="28">
        <f>AR19+AR21</f>
        <v>2506</v>
      </c>
      <c r="AS22" s="94"/>
      <c r="AT22" s="107">
        <f>AT19+AT21</f>
        <v>950</v>
      </c>
      <c r="AU22" s="103"/>
      <c r="AV22" s="107">
        <f>AV19+AV21</f>
        <v>721</v>
      </c>
      <c r="AW22" s="103"/>
      <c r="AX22" s="107">
        <f>AX19+AX21</f>
        <v>672</v>
      </c>
      <c r="AY22" s="94"/>
      <c r="AZ22" s="107">
        <f>AZ19+AZ21</f>
        <v>566</v>
      </c>
      <c r="BA22" s="103"/>
    </row>
    <row r="23" spans="1:1042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L22/DailyTotal!C9*100</f>
        <v>57.912790151301571</v>
      </c>
      <c r="M23" s="119"/>
      <c r="N23" s="69" t="s">
        <v>144</v>
      </c>
      <c r="O23" s="95"/>
      <c r="P23" s="73"/>
      <c r="Q23" s="95"/>
      <c r="R23" s="74">
        <f>R22/DailyTotal!C13*100</f>
        <v>49.496868261628499</v>
      </c>
      <c r="S23" s="119"/>
      <c r="T23" s="69" t="s">
        <v>144</v>
      </c>
      <c r="U23" s="95"/>
      <c r="V23" s="73"/>
      <c r="W23" s="95"/>
      <c r="X23" s="74">
        <f>X22/DailyTotal!C17*100</f>
        <v>49.425353079078278</v>
      </c>
      <c r="Y23" s="119"/>
      <c r="Z23" s="69" t="s">
        <v>144</v>
      </c>
      <c r="AA23" s="95"/>
      <c r="AB23" s="73"/>
      <c r="AC23" s="95"/>
      <c r="AD23" s="74">
        <f>AD22/DailyTotal!C23*100</f>
        <v>31.939411508914333</v>
      </c>
      <c r="AE23" s="119"/>
      <c r="AF23" s="69" t="s">
        <v>144</v>
      </c>
      <c r="AG23" s="95"/>
      <c r="AH23" s="73"/>
      <c r="AI23" s="95"/>
      <c r="AJ23" s="74">
        <f>(AJ22-AJ21)/DailyTotal!C26*100</f>
        <v>29.836512261580385</v>
      </c>
      <c r="AK23" s="119"/>
      <c r="AL23" s="69" t="s">
        <v>144</v>
      </c>
      <c r="AM23" s="95"/>
      <c r="AN23" s="73"/>
      <c r="AO23" s="95"/>
      <c r="AP23" s="74">
        <f>AP22/DailyTotal!C28*100</f>
        <v>30.750774767569727</v>
      </c>
      <c r="AQ23" s="103"/>
      <c r="AR23" s="76">
        <f>AR22/DailyTotal!C30*100</f>
        <v>30.602027109537183</v>
      </c>
      <c r="AS23" s="103"/>
      <c r="AT23" s="75">
        <f>AT22/DailyTotal!C34*100</f>
        <v>19.555372581309179</v>
      </c>
      <c r="AU23" s="94"/>
      <c r="AV23" s="77">
        <f>AV22/DailyTotal!C35*100</f>
        <v>17.632673025189533</v>
      </c>
      <c r="AW23" s="103"/>
      <c r="AX23" s="75">
        <f>AX22/DailyTotal!C36*100</f>
        <v>20.388349514563107</v>
      </c>
      <c r="AY23" s="94"/>
      <c r="AZ23" s="77">
        <f>AZ22/DailyTotal!C37*100</f>
        <v>20.994065281899111</v>
      </c>
      <c r="BA23" s="103"/>
    </row>
    <row r="24" spans="1:1042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J24" s="13"/>
      <c r="AK24" s="86"/>
      <c r="AL24" s="13"/>
      <c r="AM24" s="86"/>
      <c r="AN24" s="13"/>
      <c r="AO24" s="86"/>
      <c r="AP24" s="13"/>
      <c r="AQ24" s="86"/>
      <c r="AR24" s="13"/>
      <c r="AS24" s="86"/>
      <c r="AT24" s="13"/>
      <c r="AU24" s="86"/>
      <c r="AV24" s="13"/>
      <c r="AW24" s="86"/>
      <c r="AY24" s="86"/>
      <c r="BA24" s="86"/>
    </row>
    <row r="25" spans="1:1042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G25" s="87"/>
      <c r="AH25" s="4"/>
      <c r="AI25" s="87"/>
      <c r="AJ25" s="4"/>
      <c r="AK25" s="87"/>
      <c r="AL25" s="4"/>
      <c r="AM25" s="87"/>
      <c r="AN25" s="4"/>
      <c r="AO25" s="87"/>
      <c r="AP25" s="4"/>
      <c r="AQ25" s="87"/>
      <c r="AS25" s="87"/>
      <c r="AT25" s="1"/>
      <c r="AU25" s="87"/>
      <c r="AV25" s="1"/>
      <c r="AW25" s="87"/>
      <c r="AX25" s="1"/>
      <c r="AY25" s="87"/>
      <c r="AZ25" s="1"/>
      <c r="BA25" s="87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</row>
    <row r="26" spans="1:1042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F26" s="42"/>
      <c r="AH26" s="42"/>
      <c r="AJ26" s="41"/>
      <c r="AL26" s="42"/>
      <c r="AN26" s="42"/>
      <c r="AT26" s="41"/>
      <c r="AV26" s="9"/>
      <c r="AX26" s="9"/>
    </row>
    <row r="27" spans="1:1042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G27" s="85"/>
      <c r="AI27" s="85"/>
      <c r="AJ27" s="58"/>
      <c r="AK27" s="85"/>
      <c r="AM27" s="85"/>
      <c r="AO27" s="85"/>
      <c r="AQ27" s="85"/>
      <c r="AS27" s="85"/>
      <c r="AT27" s="1"/>
      <c r="AU27" s="85"/>
      <c r="AV27" s="1"/>
      <c r="AW27" s="85"/>
      <c r="AX27" s="1"/>
      <c r="AY27" s="85"/>
      <c r="AZ27" s="1"/>
      <c r="BA27" s="85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</row>
    <row r="28" spans="1:1042" x14ac:dyDescent="0.25">
      <c r="A28" s="3" t="s">
        <v>180</v>
      </c>
      <c r="B28" s="10" t="s">
        <v>69</v>
      </c>
      <c r="C28" s="8" t="s">
        <v>183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F28" s="8"/>
      <c r="AG28" s="80"/>
      <c r="AI28" s="80"/>
      <c r="AK28" s="80"/>
      <c r="AM28" s="80"/>
      <c r="AO28" s="80"/>
      <c r="AQ28" s="80"/>
      <c r="AS28" s="80"/>
      <c r="AU28" s="80"/>
      <c r="AW28" s="80"/>
      <c r="AY28" s="80"/>
      <c r="BA28" s="80"/>
    </row>
    <row r="29" spans="1:1042" x14ac:dyDescent="0.25">
      <c r="B29" s="10" t="s">
        <v>72</v>
      </c>
      <c r="C29" s="43" t="s">
        <v>184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F29" s="43"/>
      <c r="AG29" s="80"/>
      <c r="AI29" s="80"/>
      <c r="AK29" s="80"/>
      <c r="AM29" s="80"/>
      <c r="AO29" s="80"/>
      <c r="AQ29" s="80"/>
      <c r="AS29" s="80"/>
      <c r="AU29" s="80"/>
      <c r="AW29" s="80"/>
      <c r="AY29" s="80"/>
      <c r="BA29" s="80"/>
    </row>
    <row r="30" spans="1:1042" x14ac:dyDescent="0.25">
      <c r="A30" s="3" t="s">
        <v>168</v>
      </c>
      <c r="B30" s="10" t="s">
        <v>69</v>
      </c>
      <c r="C30" s="8" t="s">
        <v>182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F30" s="8"/>
      <c r="AG30" s="80"/>
      <c r="AI30" s="80"/>
      <c r="AK30" s="80"/>
      <c r="AM30" s="80"/>
      <c r="AO30" s="80"/>
      <c r="AQ30" s="80"/>
      <c r="AS30" s="80"/>
      <c r="AU30" s="80"/>
      <c r="AW30" s="80"/>
      <c r="AY30" s="80"/>
      <c r="BA30" s="80"/>
    </row>
    <row r="31" spans="1:1042" x14ac:dyDescent="0.25">
      <c r="B31" s="10" t="s">
        <v>72</v>
      </c>
      <c r="C31" s="43" t="s">
        <v>185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F31" s="43"/>
      <c r="AG31" s="80"/>
      <c r="AI31" s="80"/>
      <c r="AK31" s="80"/>
      <c r="AM31" s="80"/>
      <c r="AO31" s="80"/>
      <c r="AQ31" s="80"/>
      <c r="AS31" s="80"/>
      <c r="AU31" s="80"/>
      <c r="AW31" s="80"/>
      <c r="AY31" s="80"/>
      <c r="BA31" s="80"/>
    </row>
    <row r="32" spans="1:1042" x14ac:dyDescent="0.25">
      <c r="A32" s="3" t="s">
        <v>157</v>
      </c>
      <c r="B32" s="10" t="s">
        <v>69</v>
      </c>
      <c r="C32" s="8" t="s">
        <v>165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F32" s="8"/>
      <c r="AG32" s="80"/>
      <c r="AI32" s="80"/>
      <c r="AK32" s="80"/>
      <c r="AM32" s="80"/>
      <c r="AO32" s="80"/>
      <c r="AQ32" s="80"/>
      <c r="AS32" s="80"/>
      <c r="AU32" s="80"/>
      <c r="AW32" s="80"/>
      <c r="AY32" s="80"/>
      <c r="BA32" s="80"/>
    </row>
    <row r="33" spans="1:53" x14ac:dyDescent="0.25">
      <c r="B33" s="10" t="s">
        <v>72</v>
      </c>
      <c r="C33" s="43" t="s">
        <v>164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F33" s="43"/>
      <c r="AG33" s="80"/>
      <c r="AI33" s="80"/>
      <c r="AK33" s="80"/>
      <c r="AM33" s="80"/>
      <c r="AO33" s="80"/>
      <c r="AQ33" s="80"/>
      <c r="AS33" s="80"/>
      <c r="AU33" s="80"/>
      <c r="AW33" s="80"/>
      <c r="AY33" s="80"/>
      <c r="BA33" s="80"/>
    </row>
    <row r="34" spans="1:53" x14ac:dyDescent="0.25">
      <c r="A34" s="3" t="s">
        <v>129</v>
      </c>
      <c r="B34" s="10" t="s">
        <v>69</v>
      </c>
      <c r="C34" s="8" t="s">
        <v>166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F34" s="8"/>
      <c r="AG34" s="80"/>
      <c r="AI34" s="80"/>
      <c r="AK34" s="80"/>
      <c r="AM34" s="80"/>
      <c r="AO34" s="80"/>
      <c r="AQ34" s="80"/>
      <c r="AS34" s="80"/>
      <c r="AU34" s="80"/>
      <c r="AW34" s="80"/>
      <c r="AY34" s="80"/>
      <c r="BA34" s="80"/>
    </row>
    <row r="35" spans="1:53" x14ac:dyDescent="0.25">
      <c r="B35" s="10" t="s">
        <v>72</v>
      </c>
      <c r="C35" s="43" t="s">
        <v>140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F35" s="43"/>
      <c r="AG35" s="80"/>
      <c r="AI35" s="80"/>
      <c r="AK35" s="80"/>
      <c r="AM35" s="80"/>
      <c r="AO35" s="80"/>
      <c r="AQ35" s="80"/>
      <c r="AS35" s="80"/>
      <c r="AU35" s="80"/>
      <c r="AW35" s="80"/>
      <c r="AY35" s="80"/>
      <c r="BA35" s="80"/>
    </row>
    <row r="36" spans="1:53" x14ac:dyDescent="0.25">
      <c r="A36" s="3" t="s">
        <v>119</v>
      </c>
      <c r="B36" s="10" t="s">
        <v>69</v>
      </c>
      <c r="C36" s="8" t="s">
        <v>124</v>
      </c>
      <c r="E36" s="8"/>
      <c r="F36" s="80"/>
      <c r="G36" s="80"/>
      <c r="H36" s="8"/>
      <c r="K36" s="80"/>
      <c r="L36" s="8"/>
      <c r="M36" s="80"/>
      <c r="N36" s="8"/>
      <c r="Q36" s="80"/>
      <c r="R36" s="8"/>
      <c r="S36" s="80"/>
      <c r="T36" s="8"/>
      <c r="W36" s="80"/>
      <c r="X36" s="8"/>
      <c r="Y36" s="80"/>
      <c r="Z36" s="8"/>
      <c r="AC36" s="80"/>
      <c r="AD36" s="8"/>
      <c r="AE36" s="80"/>
      <c r="AF36" s="8"/>
      <c r="AG36" s="80"/>
      <c r="AH36" s="8"/>
      <c r="AI36" s="80"/>
      <c r="AJ36" s="8"/>
      <c r="AK36" s="80"/>
      <c r="AM36" s="80"/>
      <c r="AO36" s="80"/>
      <c r="AQ36" s="80"/>
      <c r="AS36" s="80"/>
      <c r="AU36" s="80"/>
      <c r="AW36" s="80"/>
      <c r="AY36" s="80"/>
      <c r="BA36" s="80"/>
    </row>
    <row r="37" spans="1:53" x14ac:dyDescent="0.25">
      <c r="B37" s="10" t="s">
        <v>72</v>
      </c>
      <c r="C37" s="43" t="s">
        <v>127</v>
      </c>
      <c r="E37" s="43"/>
      <c r="F37" s="80"/>
      <c r="G37" s="80"/>
      <c r="H37" s="43"/>
      <c r="K37" s="80"/>
      <c r="L37" s="43"/>
      <c r="M37" s="80"/>
      <c r="N37" s="43"/>
      <c r="Q37" s="80"/>
      <c r="R37" s="43"/>
      <c r="S37" s="80"/>
      <c r="T37" s="43"/>
      <c r="W37" s="80"/>
      <c r="X37" s="43"/>
      <c r="Y37" s="80"/>
      <c r="Z37" s="43"/>
      <c r="AC37" s="80"/>
      <c r="AD37" s="43"/>
      <c r="AE37" s="80"/>
      <c r="AF37" s="43"/>
      <c r="AG37" s="80"/>
      <c r="AH37" s="43"/>
      <c r="AI37" s="80"/>
      <c r="AJ37" s="43"/>
      <c r="AK37" s="80"/>
      <c r="AM37" s="80"/>
      <c r="AO37" s="80"/>
      <c r="AQ37" s="80"/>
      <c r="AS37" s="80"/>
      <c r="AU37" s="80"/>
      <c r="AW37" s="80"/>
      <c r="AY37" s="80"/>
      <c r="BA37" s="80"/>
    </row>
    <row r="38" spans="1:53" x14ac:dyDescent="0.25">
      <c r="A38" s="3" t="s">
        <v>107</v>
      </c>
      <c r="B38" s="10" t="s">
        <v>69</v>
      </c>
      <c r="C38" s="8" t="s">
        <v>125</v>
      </c>
      <c r="E38" s="8"/>
      <c r="F38" s="80"/>
      <c r="G38" s="80"/>
      <c r="H38" s="8"/>
      <c r="K38" s="80"/>
      <c r="L38" s="8"/>
      <c r="M38" s="80"/>
      <c r="N38" s="8"/>
      <c r="Q38" s="80"/>
      <c r="R38" s="8"/>
      <c r="S38" s="80"/>
      <c r="T38" s="8"/>
      <c r="W38" s="80"/>
      <c r="X38" s="8"/>
      <c r="Y38" s="80"/>
      <c r="Z38" s="8"/>
      <c r="AC38" s="80"/>
      <c r="AD38" s="8"/>
      <c r="AE38" s="80"/>
      <c r="AF38" s="8"/>
      <c r="AG38" s="80"/>
      <c r="AH38" s="8"/>
      <c r="AI38" s="80"/>
      <c r="AJ38" s="8"/>
      <c r="AK38" s="80"/>
      <c r="AL38" s="8"/>
      <c r="AM38" s="80"/>
      <c r="AN38" s="8"/>
      <c r="AO38" s="80"/>
      <c r="AQ38" s="80"/>
      <c r="AR38" s="10"/>
      <c r="AS38" s="80"/>
      <c r="AU38" s="80"/>
      <c r="AW38" s="80"/>
      <c r="AY38" s="80"/>
      <c r="BA38" s="80"/>
    </row>
    <row r="39" spans="1:53" x14ac:dyDescent="0.25">
      <c r="B39" s="10" t="s">
        <v>72</v>
      </c>
      <c r="C39" s="43" t="s">
        <v>118</v>
      </c>
      <c r="E39" s="43"/>
      <c r="F39" s="80"/>
      <c r="G39" s="80"/>
      <c r="H39" s="43"/>
      <c r="K39" s="80"/>
      <c r="L39" s="43"/>
      <c r="M39" s="80"/>
      <c r="N39" s="43"/>
      <c r="Q39" s="80"/>
      <c r="R39" s="43"/>
      <c r="S39" s="80"/>
      <c r="T39" s="43"/>
      <c r="W39" s="80"/>
      <c r="X39" s="43"/>
      <c r="Y39" s="80"/>
      <c r="Z39" s="43"/>
      <c r="AC39" s="80"/>
      <c r="AD39" s="43"/>
      <c r="AE39" s="80"/>
      <c r="AF39" s="43"/>
      <c r="AG39" s="80"/>
      <c r="AH39" s="43"/>
      <c r="AI39" s="80"/>
      <c r="AJ39" s="43"/>
      <c r="AK39" s="80"/>
      <c r="AL39" s="43"/>
      <c r="AM39" s="80"/>
      <c r="AN39" s="43"/>
      <c r="AO39" s="80"/>
      <c r="AQ39" s="80"/>
      <c r="AR39" s="10"/>
      <c r="AS39" s="80"/>
      <c r="AU39" s="80"/>
      <c r="AW39" s="80"/>
      <c r="AY39" s="80"/>
      <c r="BA39" s="80"/>
    </row>
    <row r="40" spans="1:53" x14ac:dyDescent="0.25">
      <c r="A40" s="3" t="s">
        <v>92</v>
      </c>
      <c r="B40" s="10" t="s">
        <v>69</v>
      </c>
      <c r="C40" s="8" t="s">
        <v>126</v>
      </c>
      <c r="E40" s="8"/>
      <c r="F40" s="80"/>
      <c r="G40" s="80"/>
      <c r="H40" s="8"/>
      <c r="K40" s="80"/>
      <c r="L40" s="8"/>
      <c r="M40" s="80"/>
      <c r="N40" s="8"/>
      <c r="Q40" s="80"/>
      <c r="R40" s="8"/>
      <c r="S40" s="80"/>
      <c r="T40" s="8"/>
      <c r="W40" s="80"/>
      <c r="X40" s="8"/>
      <c r="Y40" s="80"/>
      <c r="Z40" s="8"/>
      <c r="AC40" s="80"/>
      <c r="AD40" s="8"/>
      <c r="AE40" s="80"/>
      <c r="AF40" s="8"/>
      <c r="AG40" s="80"/>
      <c r="AH40" s="8"/>
      <c r="AI40" s="80"/>
      <c r="AJ40" s="8"/>
      <c r="AK40" s="80"/>
      <c r="AL40" s="8"/>
      <c r="AM40" s="80"/>
      <c r="AN40" s="8"/>
      <c r="AO40" s="80"/>
      <c r="AQ40" s="80"/>
      <c r="AR40" s="10"/>
      <c r="AS40" s="80"/>
      <c r="AU40" s="80"/>
      <c r="AW40" s="80"/>
      <c r="AY40" s="80"/>
      <c r="BA40" s="80"/>
    </row>
    <row r="41" spans="1:53" x14ac:dyDescent="0.25">
      <c r="B41" s="10" t="s">
        <v>72</v>
      </c>
      <c r="C41" s="43" t="s">
        <v>103</v>
      </c>
      <c r="E41" s="43"/>
      <c r="F41" s="80"/>
      <c r="G41" s="80"/>
      <c r="H41" s="43"/>
      <c r="K41" s="80"/>
      <c r="L41" s="43"/>
      <c r="M41" s="80"/>
      <c r="N41" s="43"/>
      <c r="Q41" s="80"/>
      <c r="R41" s="43"/>
      <c r="S41" s="80"/>
      <c r="T41" s="43"/>
      <c r="W41" s="80"/>
      <c r="X41" s="43"/>
      <c r="Y41" s="80"/>
      <c r="Z41" s="43"/>
      <c r="AC41" s="80"/>
      <c r="AD41" s="43"/>
      <c r="AE41" s="80"/>
      <c r="AF41" s="43"/>
      <c r="AG41" s="80"/>
      <c r="AH41" s="43"/>
      <c r="AI41" s="80"/>
      <c r="AJ41" s="43"/>
      <c r="AK41" s="80"/>
      <c r="AL41" s="43"/>
      <c r="AM41" s="80"/>
      <c r="AN41" s="43"/>
      <c r="AO41" s="80"/>
      <c r="AQ41" s="80"/>
      <c r="AR41" s="10"/>
      <c r="AS41" s="80"/>
      <c r="AU41" s="80"/>
      <c r="AW41" s="80"/>
      <c r="AY41" s="80"/>
      <c r="BA41" s="80"/>
    </row>
    <row r="42" spans="1:53" s="10" customFormat="1" x14ac:dyDescent="0.25">
      <c r="A42" s="3" t="s">
        <v>34</v>
      </c>
      <c r="B42" s="10" t="s">
        <v>69</v>
      </c>
      <c r="C42" s="8" t="s">
        <v>84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G42" s="80"/>
      <c r="AH42" s="8"/>
      <c r="AI42" s="80"/>
      <c r="AJ42" s="8"/>
      <c r="AK42" s="80"/>
      <c r="AL42" s="8"/>
      <c r="AM42" s="80"/>
      <c r="AN42" s="8"/>
      <c r="AO42" s="80"/>
      <c r="AQ42" s="80"/>
      <c r="AS42" s="80"/>
      <c r="AU42" s="80"/>
      <c r="AW42" s="80"/>
      <c r="AY42" s="80"/>
      <c r="BA42" s="80"/>
    </row>
    <row r="43" spans="1:53" s="10" customFormat="1" x14ac:dyDescent="0.25">
      <c r="A43" s="3"/>
      <c r="B43" s="10" t="s">
        <v>72</v>
      </c>
      <c r="C43" s="11" t="s">
        <v>53</v>
      </c>
      <c r="E43" s="11"/>
      <c r="F43" s="80"/>
      <c r="G43" s="80"/>
      <c r="H43" s="11"/>
      <c r="K43" s="80"/>
      <c r="L43" s="11"/>
      <c r="M43" s="80"/>
      <c r="N43" s="11"/>
      <c r="Q43" s="80"/>
      <c r="R43" s="11"/>
      <c r="S43" s="80"/>
      <c r="T43" s="11"/>
      <c r="W43" s="80"/>
      <c r="X43" s="11"/>
      <c r="Y43" s="80"/>
      <c r="Z43" s="11"/>
      <c r="AC43" s="80"/>
      <c r="AD43" s="11"/>
      <c r="AE43" s="80"/>
      <c r="AF43" s="11"/>
      <c r="AG43" s="80"/>
      <c r="AH43" s="11"/>
      <c r="AI43" s="80"/>
      <c r="AJ43" s="11"/>
      <c r="AK43" s="80"/>
      <c r="AL43" s="11"/>
      <c r="AM43" s="80"/>
      <c r="AN43" s="11"/>
      <c r="AO43" s="80"/>
      <c r="AQ43" s="80"/>
      <c r="AS43" s="80"/>
      <c r="AU43" s="80"/>
      <c r="AW43" s="80"/>
      <c r="AY43" s="80"/>
      <c r="BA43" s="80"/>
    </row>
    <row r="44" spans="1:53" s="10" customFormat="1" x14ac:dyDescent="0.25">
      <c r="A44" s="3" t="s">
        <v>33</v>
      </c>
      <c r="B44" s="6" t="s">
        <v>69</v>
      </c>
      <c r="C44" s="26" t="s">
        <v>83</v>
      </c>
      <c r="E44" s="26"/>
      <c r="F44" s="80"/>
      <c r="G44" s="80"/>
      <c r="H44" s="26"/>
      <c r="K44" s="80"/>
      <c r="L44" s="26"/>
      <c r="M44" s="80"/>
      <c r="N44" s="26"/>
      <c r="Q44" s="80"/>
      <c r="R44" s="26"/>
      <c r="S44" s="80"/>
      <c r="T44" s="26"/>
      <c r="W44" s="80"/>
      <c r="X44" s="26"/>
      <c r="Y44" s="80"/>
      <c r="Z44" s="26"/>
      <c r="AC44" s="80"/>
      <c r="AD44" s="26"/>
      <c r="AE44" s="80"/>
      <c r="AF44" s="26"/>
      <c r="AG44" s="80"/>
      <c r="AH44" s="26"/>
      <c r="AI44" s="80"/>
      <c r="AJ44" s="26"/>
      <c r="AK44" s="80"/>
      <c r="AL44" s="26"/>
      <c r="AM44" s="80"/>
      <c r="AN44" s="26"/>
      <c r="AO44" s="80"/>
      <c r="AQ44" s="80"/>
      <c r="AR44" s="6"/>
      <c r="AS44" s="80"/>
      <c r="AU44" s="80"/>
      <c r="AW44" s="80"/>
      <c r="AY44" s="80"/>
      <c r="BA44" s="80"/>
    </row>
    <row r="45" spans="1:53" s="10" customFormat="1" x14ac:dyDescent="0.25">
      <c r="A45" s="3"/>
      <c r="B45" s="10" t="s">
        <v>72</v>
      </c>
      <c r="C45" s="11" t="s">
        <v>51</v>
      </c>
      <c r="E45" s="11"/>
      <c r="F45" s="85"/>
      <c r="G45" s="85"/>
      <c r="H45" s="11"/>
      <c r="K45" s="85"/>
      <c r="L45" s="11"/>
      <c r="M45" s="85"/>
      <c r="N45" s="11"/>
      <c r="Q45" s="85"/>
      <c r="R45" s="11"/>
      <c r="S45" s="85"/>
      <c r="T45" s="11"/>
      <c r="W45" s="85"/>
      <c r="X45" s="11"/>
      <c r="Y45" s="85"/>
      <c r="Z45" s="11"/>
      <c r="AC45" s="85"/>
      <c r="AD45" s="11"/>
      <c r="AE45" s="85"/>
      <c r="AF45" s="11"/>
      <c r="AG45" s="85"/>
      <c r="AH45" s="11"/>
      <c r="AI45" s="85"/>
      <c r="AJ45" s="11"/>
      <c r="AK45" s="85"/>
      <c r="AL45" s="11"/>
      <c r="AM45" s="85"/>
      <c r="AN45" s="11"/>
      <c r="AO45" s="85"/>
      <c r="AQ45" s="85"/>
      <c r="AS45" s="85"/>
      <c r="AU45" s="85"/>
      <c r="AW45" s="85"/>
      <c r="AY45" s="85"/>
      <c r="BA45" s="85"/>
    </row>
    <row r="46" spans="1:53" s="10" customFormat="1" ht="14.45" customHeight="1" x14ac:dyDescent="0.25">
      <c r="A46" s="3" t="s">
        <v>32</v>
      </c>
      <c r="B46" s="10" t="s">
        <v>69</v>
      </c>
      <c r="C46" s="8" t="s">
        <v>82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G46" s="80"/>
      <c r="AH46" s="8"/>
      <c r="AI46" s="80"/>
      <c r="AJ46" s="8"/>
      <c r="AK46" s="80"/>
      <c r="AL46" s="8"/>
      <c r="AM46" s="80"/>
      <c r="AN46" s="8"/>
      <c r="AO46" s="80"/>
      <c r="AQ46" s="80"/>
      <c r="AS46" s="80"/>
      <c r="AT46" s="11"/>
      <c r="AU46" s="80"/>
      <c r="AV46" s="11"/>
      <c r="AW46" s="80"/>
      <c r="AX46" s="11"/>
      <c r="AY46" s="80"/>
      <c r="BA46" s="80"/>
    </row>
    <row r="47" spans="1:53" s="10" customFormat="1" x14ac:dyDescent="0.25">
      <c r="A47" s="3"/>
      <c r="B47" s="10" t="s">
        <v>72</v>
      </c>
      <c r="C47" s="11" t="s">
        <v>50</v>
      </c>
      <c r="E47" s="11"/>
      <c r="F47" s="85"/>
      <c r="G47" s="85"/>
      <c r="H47" s="11"/>
      <c r="K47" s="85"/>
      <c r="L47" s="11"/>
      <c r="M47" s="85"/>
      <c r="N47" s="11"/>
      <c r="Q47" s="85"/>
      <c r="R47" s="11"/>
      <c r="S47" s="85"/>
      <c r="T47" s="11"/>
      <c r="W47" s="85"/>
      <c r="X47" s="11"/>
      <c r="Y47" s="85"/>
      <c r="Z47" s="11"/>
      <c r="AC47" s="85"/>
      <c r="AD47" s="11"/>
      <c r="AE47" s="85"/>
      <c r="AF47" s="11"/>
      <c r="AG47" s="85"/>
      <c r="AH47" s="11"/>
      <c r="AI47" s="85"/>
      <c r="AJ47" s="11"/>
      <c r="AK47" s="85"/>
      <c r="AL47" s="11"/>
      <c r="AM47" s="85"/>
      <c r="AN47" s="11"/>
      <c r="AO47" s="85"/>
      <c r="AQ47" s="85"/>
      <c r="AS47" s="85"/>
      <c r="AU47" s="85"/>
      <c r="AW47" s="85"/>
      <c r="AY47" s="85"/>
      <c r="BA47" s="85"/>
    </row>
    <row r="48" spans="1:53" ht="14.45" customHeight="1" x14ac:dyDescent="0.25">
      <c r="A48" s="3" t="s">
        <v>31</v>
      </c>
      <c r="B48" s="6" t="s">
        <v>69</v>
      </c>
      <c r="C48" s="6" t="s">
        <v>81</v>
      </c>
      <c r="E48" s="6"/>
      <c r="F48" s="80"/>
      <c r="G48" s="80"/>
      <c r="H48" s="6"/>
      <c r="K48" s="80"/>
      <c r="L48" s="6"/>
      <c r="M48" s="80"/>
      <c r="N48" s="6"/>
      <c r="Q48" s="80"/>
      <c r="R48" s="6"/>
      <c r="S48" s="80"/>
      <c r="T48" s="6"/>
      <c r="W48" s="80"/>
      <c r="X48" s="6"/>
      <c r="Y48" s="80"/>
      <c r="Z48" s="6"/>
      <c r="AC48" s="80"/>
      <c r="AD48" s="6"/>
      <c r="AE48" s="80"/>
      <c r="AF48" s="6"/>
      <c r="AG48" s="80"/>
      <c r="AH48" s="6"/>
      <c r="AI48" s="80"/>
      <c r="AJ48" s="6"/>
      <c r="AK48" s="80"/>
      <c r="AL48" s="6"/>
      <c r="AM48" s="80"/>
      <c r="AN48" s="6"/>
      <c r="AO48" s="80"/>
      <c r="AQ48" s="80"/>
      <c r="AR48" s="6"/>
      <c r="AS48" s="80"/>
      <c r="AT48" s="9"/>
      <c r="AU48" s="80"/>
      <c r="AV48" s="9"/>
      <c r="AW48" s="80"/>
      <c r="AX48" s="9"/>
      <c r="AY48" s="80"/>
      <c r="BA48" s="80"/>
    </row>
    <row r="49" spans="1:53" s="10" customFormat="1" x14ac:dyDescent="0.25">
      <c r="A49" s="3"/>
      <c r="B49" s="10" t="s">
        <v>72</v>
      </c>
      <c r="C49" s="25" t="s">
        <v>49</v>
      </c>
      <c r="E49" s="25"/>
      <c r="F49" s="85"/>
      <c r="G49" s="85"/>
      <c r="H49" s="25"/>
      <c r="K49" s="85"/>
      <c r="L49" s="25"/>
      <c r="M49" s="85"/>
      <c r="N49" s="25"/>
      <c r="Q49" s="85"/>
      <c r="R49" s="25"/>
      <c r="S49" s="85"/>
      <c r="T49" s="25"/>
      <c r="W49" s="85"/>
      <c r="X49" s="25"/>
      <c r="Y49" s="85"/>
      <c r="Z49" s="25"/>
      <c r="AC49" s="85"/>
      <c r="AD49" s="25"/>
      <c r="AE49" s="85"/>
      <c r="AF49" s="25"/>
      <c r="AG49" s="85"/>
      <c r="AH49" s="25"/>
      <c r="AI49" s="85"/>
      <c r="AJ49" s="25"/>
      <c r="AK49" s="85"/>
      <c r="AL49" s="25"/>
      <c r="AM49" s="85"/>
      <c r="AN49" s="25"/>
      <c r="AO49" s="85"/>
      <c r="AQ49" s="85"/>
      <c r="AS49" s="85"/>
      <c r="AU49" s="85"/>
      <c r="AW49" s="85"/>
      <c r="AY49" s="85"/>
      <c r="BA49" s="85"/>
    </row>
    <row r="50" spans="1:53" x14ac:dyDescent="0.25">
      <c r="I50" s="80"/>
      <c r="K50" s="80"/>
      <c r="M50" s="80"/>
      <c r="O50" s="80"/>
      <c r="Q50" s="80"/>
      <c r="S50" s="80"/>
      <c r="U50" s="80"/>
      <c r="W50" s="80"/>
      <c r="Y50" s="80"/>
      <c r="AA50" s="80"/>
      <c r="AC50" s="80"/>
      <c r="AE50" s="80"/>
      <c r="AG50" s="80"/>
      <c r="AI50" s="80"/>
      <c r="AK50" s="80"/>
      <c r="AM50" s="80"/>
      <c r="AO50" s="80"/>
      <c r="AQ50" s="80"/>
      <c r="AS50" s="80"/>
      <c r="AU50" s="80"/>
      <c r="AW50" s="80"/>
      <c r="AY50" s="80"/>
      <c r="BA50" s="80"/>
    </row>
    <row r="51" spans="1:53" x14ac:dyDescent="0.25">
      <c r="I51" s="80"/>
      <c r="K51" s="80"/>
      <c r="M51" s="80"/>
      <c r="O51" s="80"/>
      <c r="Q51" s="80"/>
      <c r="S51" s="80"/>
      <c r="U51" s="80"/>
      <c r="W51" s="80"/>
      <c r="Y51" s="80"/>
      <c r="AA51" s="80"/>
      <c r="AC51" s="80"/>
      <c r="AE51" s="80"/>
      <c r="AG51" s="80"/>
      <c r="AI51" s="80"/>
      <c r="AK51" s="80"/>
      <c r="AM51" s="80"/>
      <c r="AO51" s="80"/>
      <c r="AQ51" s="80"/>
      <c r="AS51" s="80"/>
      <c r="AU51" s="80"/>
      <c r="AW51" s="80"/>
      <c r="AY51" s="80"/>
      <c r="BA51" s="80"/>
    </row>
    <row r="52" spans="1:53" x14ac:dyDescent="0.25">
      <c r="I52" s="80"/>
      <c r="K52" s="80"/>
      <c r="M52" s="80"/>
      <c r="O52" s="80"/>
      <c r="Q52" s="80"/>
      <c r="S52" s="80"/>
      <c r="U52" s="80"/>
      <c r="W52" s="80"/>
      <c r="Y52" s="80"/>
      <c r="AA52" s="80"/>
      <c r="AC52" s="80"/>
      <c r="AE52" s="80"/>
      <c r="AG52" s="80"/>
      <c r="AI52" s="80"/>
      <c r="AK52" s="80"/>
      <c r="AM52" s="80"/>
      <c r="AO52" s="80"/>
      <c r="AQ52" s="80"/>
      <c r="AS52" s="80"/>
      <c r="AU52" s="80"/>
      <c r="AW52" s="80"/>
      <c r="AY52" s="80"/>
      <c r="BA52" s="80"/>
    </row>
    <row r="53" spans="1:53" x14ac:dyDescent="0.25">
      <c r="I53" s="80"/>
      <c r="K53" s="80"/>
      <c r="M53" s="80"/>
      <c r="O53" s="80"/>
      <c r="Q53" s="80"/>
      <c r="S53" s="80"/>
      <c r="U53" s="80"/>
      <c r="W53" s="80"/>
      <c r="Y53" s="80"/>
      <c r="AA53" s="80"/>
      <c r="AC53" s="80"/>
      <c r="AE53" s="80"/>
      <c r="AG53" s="80"/>
      <c r="AI53" s="80"/>
      <c r="AK53" s="80"/>
      <c r="AM53" s="80"/>
      <c r="AO53" s="80"/>
      <c r="AQ53" s="80"/>
      <c r="AS53" s="80"/>
      <c r="AU53" s="80"/>
      <c r="AW53" s="80"/>
      <c r="AY53" s="80"/>
      <c r="BA53" s="80"/>
    </row>
    <row r="54" spans="1:53" x14ac:dyDescent="0.25">
      <c r="I54" s="80"/>
      <c r="K54" s="80"/>
      <c r="M54" s="80"/>
      <c r="O54" s="80"/>
      <c r="Q54" s="80"/>
      <c r="S54" s="80"/>
      <c r="U54" s="80"/>
      <c r="W54" s="80"/>
      <c r="Y54" s="80"/>
      <c r="AA54" s="80"/>
      <c r="AC54" s="80"/>
      <c r="AE54" s="80"/>
      <c r="AG54" s="80"/>
      <c r="AI54" s="80"/>
      <c r="AK54" s="80"/>
      <c r="AM54" s="80"/>
      <c r="AO54" s="80"/>
      <c r="AQ54" s="80"/>
      <c r="AS54" s="80"/>
      <c r="AU54" s="80"/>
      <c r="AW54" s="80"/>
      <c r="AY54" s="80"/>
      <c r="BA54" s="80"/>
    </row>
    <row r="55" spans="1:53" x14ac:dyDescent="0.25">
      <c r="I55" s="92"/>
      <c r="K55" s="92"/>
      <c r="M55" s="92"/>
      <c r="O55" s="92"/>
      <c r="Q55" s="92"/>
      <c r="S55" s="92"/>
      <c r="U55" s="92"/>
      <c r="W55" s="92"/>
      <c r="Y55" s="92"/>
      <c r="AA55" s="92"/>
      <c r="AC55" s="92"/>
      <c r="AE55" s="92"/>
      <c r="AG55" s="92"/>
      <c r="AI55" s="92"/>
      <c r="AK55" s="92"/>
      <c r="AM55" s="92"/>
      <c r="AO55" s="92"/>
      <c r="AQ55" s="92"/>
      <c r="AS55" s="92"/>
      <c r="AU55" s="92"/>
      <c r="AW55" s="92"/>
      <c r="AY55" s="92"/>
      <c r="BA55" s="92"/>
    </row>
    <row r="56" spans="1:53" x14ac:dyDescent="0.25">
      <c r="I56" s="93"/>
      <c r="K56" s="93"/>
      <c r="M56" s="93"/>
      <c r="O56" s="93"/>
      <c r="Q56" s="93"/>
      <c r="S56" s="93"/>
      <c r="U56" s="93"/>
      <c r="W56" s="93"/>
      <c r="Y56" s="93"/>
      <c r="AA56" s="93"/>
      <c r="AC56" s="93"/>
      <c r="AE56" s="93"/>
      <c r="AG56" s="93"/>
      <c r="AI56" s="93"/>
      <c r="AK56" s="93"/>
      <c r="AM56" s="93"/>
      <c r="AO56" s="93"/>
      <c r="AQ56" s="93"/>
      <c r="AS56" s="93"/>
      <c r="AU56" s="93"/>
      <c r="AW56" s="93"/>
      <c r="AY56" s="93"/>
      <c r="BA56" s="93"/>
    </row>
  </sheetData>
  <mergeCells count="14">
    <mergeCell ref="B5:F5"/>
    <mergeCell ref="B6:F6"/>
    <mergeCell ref="AZ6:BA6"/>
    <mergeCell ref="AX6:AY6"/>
    <mergeCell ref="T5:BA5"/>
    <mergeCell ref="AT6:AU6"/>
    <mergeCell ref="AV6:AW6"/>
    <mergeCell ref="AR6:AS6"/>
    <mergeCell ref="T6:Y6"/>
    <mergeCell ref="AF6:AK6"/>
    <mergeCell ref="AL6:AQ6"/>
    <mergeCell ref="Z6:AE6"/>
    <mergeCell ref="N6:S6"/>
    <mergeCell ref="H6:M6"/>
  </mergeCells>
  <hyperlinks>
    <hyperlink ref="C49" r:id="rId1"/>
    <hyperlink ref="C47" r:id="rId2" display="https://www.isciii.es/QueHacemos/Servicios/VigilanciaSaludPublicaRENAVE/EnfermedadesTransmisibles/Documents/INFORMES/Informes COVID-19/Informe n%C2%BA 14. Situaci%C3%B3n de COVID-19 en Espa%C3%B1a a 24 marzo de 2020.pdf"/>
    <hyperlink ref="C45" r:id="rId3" display="https://www.isciii.es/QueHacemos/Servicios/VigilanciaSaludPublicaRENAVE/EnfermedadesTransmisibles/Documents/INFORMES/Informes COVID-19/Informe n%C2%BA 15. Situaci%C3%B3n de COVID-19 en Espa%C3%B1a a 25 marzo de 2020.pdf"/>
    <hyperlink ref="C43" r:id="rId4" display="https://www.isciii.es/QueHacemos/Servicios/VigilanciaSaludPublicaRENAVE/EnfermedadesTransmisibles/Documents/INFORMES/Informes COVID-19/Informe n%C2%BA 16. Situaci%C3%B3n de COVID-19 en Espa%C3%B1a a 26 marzo de 2020.pdf"/>
    <hyperlink ref="C41" r:id="rId5" display="https://www.isciii.es/QueHacemos/Servicios/VigilanciaSaludPublicaRENAVE/EnfermedadesTransmisibles/Documents/INFORMES/Informes COVID-19/Informe n%C2%BA 18. Situaci%C3%B3n de COVID-19 en Espa%C3%B1a a 30 marzo de 2020.pdf"/>
    <hyperlink ref="C39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5" r:id="rId9" display="https://www.isciii.es/QueHacemos/Servicios/VigilanciaSaludPublicaRENAVE/EnfermedadesTransmisibles/Documents/INFORMES/Informes COVID-19/Informe n%C2%BA 21. Situaci%C3%B3n de COVID-19 en Espa%C3%B1a a 6 de abril de 2020.pdf"/>
    <hyperlink ref="C37" r:id="rId10" display="https://www.isciii.es/QueHacemos/Servicios/VigilanciaSaludPublicaRENAVE/EnfermedadesTransmisibles/Documents/INFORMES/Informes COVID-19/Informe n%C2%BA 20. Situaci%C3%B3n de COVID-19 en Espa%C3%B1a a 3 de abril de 2020.pdf"/>
    <hyperlink ref="C33" r:id="rId11" display="https://www.isciii.es/QueHacemos/Servicios/VigilanciaSaludPublicaRENAVE/EnfermedadesTransmisibles/Documents/INFORMES/Informes COVID-19/Informe n%C2%BA 22. Situaci%C3%B3n de COVID-19 en Espa%C3%B1a a 13 de abril de 2020.pdf"/>
    <hyperlink ref="C29" r:id="rId12" display="https://www.isciii.es/QueHacemos/Servicios/VigilanciaSaludPublicaRENAVE/EnfermedadesTransmisibles/Documents/INFORMES/Informes COVID-19/Informe n%C2%BA 24. Situaci%C3%B3n de COVID-19 en Espa%C3%B1a a 21 de abril de 2020.pdf"/>
    <hyperlink ref="C31" r:id="rId13" display="https://www.isciii.es/QueHacemos/Servicios/VigilanciaSaludPublicaRENAVE/EnfermedadesTransmisibles/Documents/INFORMES/Informes COVID-19/Informe n%C2%BA 23. Situaci%C3%B3n de COVID-19 en Espa%C3%B1a a 16 de abril de 2020.pdf"/>
  </hyperlinks>
  <pageMargins left="0.7" right="0.7" top="0.75" bottom="0.75" header="0.3" footer="0.3"/>
  <pageSetup paperSize="9" orientation="portrait" r:id="rId14"/>
  <ignoredErrors>
    <ignoredError sqref="X21 AJ21 AP21 AP8:AP17 AJ8:AJ17 X8:X17 L8:L17 R8:R17" formula="1"/>
  </ignoredErrors>
  <legacy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"/>
  <sheetViews>
    <sheetView zoomScale="70" zoomScaleNormal="70" workbookViewId="0">
      <selection activeCell="H14" sqref="H14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75" style="37" customWidth="1"/>
    <col min="5" max="5" width="10.625" style="5" bestFit="1" customWidth="1"/>
    <col min="6" max="6" width="9.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189</v>
      </c>
      <c r="B6" s="24" t="s">
        <v>39</v>
      </c>
      <c r="C6" s="23">
        <v>22524</v>
      </c>
      <c r="D6" s="35" t="s">
        <v>44</v>
      </c>
      <c r="E6" s="5" t="s">
        <v>194</v>
      </c>
      <c r="F6" s="31">
        <v>0.54166666666666663</v>
      </c>
    </row>
    <row r="7" spans="1:29" x14ac:dyDescent="0.25">
      <c r="A7" s="24" t="s">
        <v>188</v>
      </c>
      <c r="B7" s="24" t="s">
        <v>39</v>
      </c>
      <c r="C7" s="23">
        <v>22157</v>
      </c>
      <c r="D7" s="35" t="s">
        <v>44</v>
      </c>
      <c r="E7" s="5" t="s">
        <v>189</v>
      </c>
      <c r="F7" s="31">
        <v>0.54166666666666663</v>
      </c>
    </row>
    <row r="8" spans="1:29" x14ac:dyDescent="0.25">
      <c r="A8" s="24" t="s">
        <v>181</v>
      </c>
      <c r="B8" s="24" t="s">
        <v>39</v>
      </c>
      <c r="C8" s="23">
        <v>21717</v>
      </c>
      <c r="D8" s="35" t="s">
        <v>44</v>
      </c>
      <c r="E8" s="5" t="s">
        <v>188</v>
      </c>
      <c r="F8" s="31">
        <v>0.54166666666666663</v>
      </c>
    </row>
    <row r="9" spans="1:29" x14ac:dyDescent="0.25">
      <c r="A9" s="24" t="s">
        <v>180</v>
      </c>
      <c r="B9" s="24" t="s">
        <v>39</v>
      </c>
      <c r="C9" s="23">
        <v>21282</v>
      </c>
      <c r="D9" s="35" t="s">
        <v>44</v>
      </c>
      <c r="E9" s="5" t="s">
        <v>181</v>
      </c>
      <c r="F9" s="31">
        <v>0.54166666666666663</v>
      </c>
    </row>
    <row r="10" spans="1:29" x14ac:dyDescent="0.25">
      <c r="A10" s="24" t="s">
        <v>176</v>
      </c>
      <c r="B10" s="24" t="s">
        <v>39</v>
      </c>
      <c r="C10" s="23">
        <v>20852</v>
      </c>
      <c r="D10" s="35" t="s">
        <v>44</v>
      </c>
      <c r="E10" s="5" t="s">
        <v>180</v>
      </c>
      <c r="F10" s="31">
        <v>0.54166666666666663</v>
      </c>
    </row>
    <row r="11" spans="1:29" x14ac:dyDescent="0.25">
      <c r="A11" s="24" t="s">
        <v>172</v>
      </c>
      <c r="B11" s="24" t="s">
        <v>39</v>
      </c>
      <c r="C11" s="23">
        <v>20453</v>
      </c>
      <c r="D11" s="35" t="s">
        <v>44</v>
      </c>
      <c r="E11" s="5" t="s">
        <v>176</v>
      </c>
      <c r="F11" s="31">
        <v>0.54166666666666663</v>
      </c>
    </row>
    <row r="12" spans="1:29" x14ac:dyDescent="0.25">
      <c r="A12" s="24" t="s">
        <v>171</v>
      </c>
      <c r="B12" s="24" t="s">
        <v>39</v>
      </c>
      <c r="C12" s="23">
        <v>20043</v>
      </c>
      <c r="D12" s="35" t="s">
        <v>44</v>
      </c>
      <c r="E12" s="5" t="s">
        <v>172</v>
      </c>
      <c r="F12" s="31">
        <v>0.54166666666666663</v>
      </c>
    </row>
    <row r="13" spans="1:29" x14ac:dyDescent="0.25">
      <c r="A13" s="24" t="s">
        <v>168</v>
      </c>
      <c r="B13" s="24" t="s">
        <v>39</v>
      </c>
      <c r="C13" s="23">
        <v>19478</v>
      </c>
      <c r="D13" s="35" t="s">
        <v>44</v>
      </c>
      <c r="E13" s="5" t="s">
        <v>171</v>
      </c>
      <c r="F13" s="31">
        <v>0.54166666666666663</v>
      </c>
    </row>
    <row r="14" spans="1:29" x14ac:dyDescent="0.25">
      <c r="A14" s="24" t="s">
        <v>167</v>
      </c>
      <c r="B14" s="24" t="s">
        <v>39</v>
      </c>
      <c r="C14" s="23">
        <v>19130</v>
      </c>
      <c r="D14" s="35" t="s">
        <v>44</v>
      </c>
      <c r="E14" s="5" t="s">
        <v>168</v>
      </c>
      <c r="F14" s="31">
        <v>0.54166666666666663</v>
      </c>
    </row>
    <row r="15" spans="1:29" x14ac:dyDescent="0.25">
      <c r="A15" s="24" t="s">
        <v>161</v>
      </c>
      <c r="B15" s="24" t="s">
        <v>132</v>
      </c>
      <c r="C15" s="23">
        <v>18579</v>
      </c>
      <c r="D15" s="35" t="s">
        <v>44</v>
      </c>
      <c r="E15" s="5" t="s">
        <v>167</v>
      </c>
      <c r="F15" s="31">
        <v>0.54166666666666663</v>
      </c>
    </row>
    <row r="16" spans="1:29" x14ac:dyDescent="0.25">
      <c r="A16" s="24" t="s">
        <v>160</v>
      </c>
      <c r="B16" s="24" t="s">
        <v>132</v>
      </c>
      <c r="C16" s="23">
        <v>18056</v>
      </c>
      <c r="D16" s="35" t="s">
        <v>44</v>
      </c>
      <c r="E16" s="5" t="s">
        <v>161</v>
      </c>
      <c r="F16" s="31">
        <v>0.54166666666666663</v>
      </c>
    </row>
    <row r="17" spans="1:6" x14ac:dyDescent="0.25">
      <c r="A17" s="24" t="s">
        <v>157</v>
      </c>
      <c r="B17" s="24" t="s">
        <v>132</v>
      </c>
      <c r="C17" s="23">
        <v>17489</v>
      </c>
      <c r="D17" s="35" t="s">
        <v>44</v>
      </c>
      <c r="E17" s="5" t="s">
        <v>160</v>
      </c>
      <c r="F17" s="31">
        <v>0.54166666666666663</v>
      </c>
    </row>
    <row r="18" spans="1:6" x14ac:dyDescent="0.25">
      <c r="A18" s="24" t="s">
        <v>156</v>
      </c>
      <c r="B18" s="24" t="s">
        <v>132</v>
      </c>
      <c r="C18" s="23">
        <v>16972</v>
      </c>
      <c r="D18" s="35" t="s">
        <v>44</v>
      </c>
      <c r="E18" s="5" t="s">
        <v>157</v>
      </c>
      <c r="F18" s="31">
        <v>0.54166666666666663</v>
      </c>
    </row>
    <row r="19" spans="1:6" x14ac:dyDescent="0.25">
      <c r="A19" s="24" t="s">
        <v>152</v>
      </c>
      <c r="B19" s="24" t="s">
        <v>132</v>
      </c>
      <c r="C19" s="23">
        <v>16353</v>
      </c>
      <c r="D19" s="35" t="s">
        <v>44</v>
      </c>
      <c r="E19" s="5" t="s">
        <v>156</v>
      </c>
      <c r="F19" s="31">
        <v>0.54166666666666663</v>
      </c>
    </row>
    <row r="20" spans="1:6" x14ac:dyDescent="0.25">
      <c r="A20" s="24" t="s">
        <v>146</v>
      </c>
      <c r="B20" s="24" t="s">
        <v>132</v>
      </c>
      <c r="C20" s="23">
        <v>15843</v>
      </c>
      <c r="D20" s="35" t="s">
        <v>44</v>
      </c>
      <c r="E20" s="5" t="s">
        <v>152</v>
      </c>
      <c r="F20" s="31">
        <v>0.54166666666666663</v>
      </c>
    </row>
    <row r="21" spans="1:6" x14ac:dyDescent="0.25">
      <c r="A21" s="24" t="s">
        <v>139</v>
      </c>
      <c r="B21" s="24" t="s">
        <v>132</v>
      </c>
      <c r="C21" s="23">
        <v>15238</v>
      </c>
      <c r="D21" s="35" t="s">
        <v>44</v>
      </c>
      <c r="E21" s="5" t="s">
        <v>146</v>
      </c>
      <c r="F21" s="31">
        <v>0.54166666666666663</v>
      </c>
    </row>
    <row r="22" spans="1:6" x14ac:dyDescent="0.25">
      <c r="A22" s="24" t="s">
        <v>136</v>
      </c>
      <c r="B22" s="24" t="s">
        <v>132</v>
      </c>
      <c r="C22" s="23">
        <v>14555</v>
      </c>
      <c r="D22" s="35" t="s">
        <v>44</v>
      </c>
      <c r="E22" s="5" t="s">
        <v>139</v>
      </c>
      <c r="F22" s="31">
        <v>0.54166666666666663</v>
      </c>
    </row>
    <row r="23" spans="1:6" x14ac:dyDescent="0.25">
      <c r="A23" s="24" t="s">
        <v>129</v>
      </c>
      <c r="B23" s="24" t="s">
        <v>132</v>
      </c>
      <c r="C23" s="23">
        <v>13798</v>
      </c>
      <c r="D23" s="35" t="s">
        <v>44</v>
      </c>
      <c r="E23" s="5" t="s">
        <v>136</v>
      </c>
      <c r="F23" s="31">
        <v>0.54166666666666663</v>
      </c>
    </row>
    <row r="24" spans="1:6" x14ac:dyDescent="0.25">
      <c r="A24" s="24" t="s">
        <v>128</v>
      </c>
      <c r="B24" s="24" t="s">
        <v>132</v>
      </c>
      <c r="C24" s="23">
        <v>13055</v>
      </c>
      <c r="D24" s="35" t="s">
        <v>44</v>
      </c>
      <c r="E24" s="5" t="s">
        <v>129</v>
      </c>
      <c r="F24" s="31">
        <v>0.58333333333333337</v>
      </c>
    </row>
    <row r="25" spans="1:6" x14ac:dyDescent="0.25">
      <c r="A25" s="24" t="s">
        <v>122</v>
      </c>
      <c r="B25" s="24" t="s">
        <v>132</v>
      </c>
      <c r="C25" s="23">
        <v>12418</v>
      </c>
      <c r="D25" s="35" t="s">
        <v>44</v>
      </c>
      <c r="E25" s="5" t="s">
        <v>128</v>
      </c>
      <c r="F25" s="31">
        <v>0.54166666666666663</v>
      </c>
    </row>
    <row r="26" spans="1:6" x14ac:dyDescent="0.25">
      <c r="A26" s="24" t="s">
        <v>119</v>
      </c>
      <c r="B26" s="24" t="s">
        <v>39</v>
      </c>
      <c r="C26" s="23">
        <v>11744</v>
      </c>
      <c r="D26" s="35" t="s">
        <v>44</v>
      </c>
      <c r="E26" s="5" t="s">
        <v>122</v>
      </c>
      <c r="F26" s="31">
        <v>0.54166666666666663</v>
      </c>
    </row>
    <row r="27" spans="1:6" x14ac:dyDescent="0.25">
      <c r="A27" s="24" t="s">
        <v>117</v>
      </c>
      <c r="B27" s="24" t="s">
        <v>39</v>
      </c>
      <c r="C27" s="23">
        <v>10935</v>
      </c>
      <c r="D27" s="35" t="s">
        <v>44</v>
      </c>
      <c r="E27" s="5" t="s">
        <v>119</v>
      </c>
      <c r="F27" s="31">
        <v>0.54166666666666663</v>
      </c>
    </row>
    <row r="28" spans="1:6" x14ac:dyDescent="0.25">
      <c r="A28" s="24" t="s">
        <v>107</v>
      </c>
      <c r="B28" s="24" t="s">
        <v>39</v>
      </c>
      <c r="C28" s="23">
        <v>10003</v>
      </c>
      <c r="D28" s="35" t="s">
        <v>44</v>
      </c>
      <c r="E28" s="5" t="s">
        <v>117</v>
      </c>
      <c r="F28" s="31">
        <v>0.625</v>
      </c>
    </row>
    <row r="29" spans="1:6" x14ac:dyDescent="0.25">
      <c r="A29" s="24" t="s">
        <v>100</v>
      </c>
      <c r="B29" s="24" t="s">
        <v>39</v>
      </c>
      <c r="C29" s="23">
        <v>9053</v>
      </c>
      <c r="D29" s="35" t="s">
        <v>44</v>
      </c>
      <c r="E29" s="5" t="s">
        <v>107</v>
      </c>
      <c r="F29" s="31">
        <v>0.625</v>
      </c>
    </row>
    <row r="30" spans="1:6" x14ac:dyDescent="0.25">
      <c r="A30" s="24" t="s">
        <v>92</v>
      </c>
      <c r="B30" s="24" t="s">
        <v>39</v>
      </c>
      <c r="C30" s="23">
        <v>8189</v>
      </c>
      <c r="D30" s="35" t="s">
        <v>44</v>
      </c>
      <c r="E30" s="5" t="s">
        <v>100</v>
      </c>
      <c r="F30" s="31">
        <v>0.61805555555555558</v>
      </c>
    </row>
    <row r="31" spans="1:6" x14ac:dyDescent="0.25">
      <c r="A31" s="5" t="s">
        <v>91</v>
      </c>
      <c r="B31" s="31">
        <v>0.875</v>
      </c>
      <c r="C31" s="5">
        <v>7340</v>
      </c>
      <c r="D31" s="35" t="s">
        <v>44</v>
      </c>
      <c r="E31" s="5" t="s">
        <v>92</v>
      </c>
      <c r="F31" s="31">
        <v>0.55555555555555558</v>
      </c>
    </row>
    <row r="32" spans="1:6" x14ac:dyDescent="0.25">
      <c r="A32" s="24" t="s">
        <v>86</v>
      </c>
      <c r="B32" s="24" t="s">
        <v>39</v>
      </c>
      <c r="C32" s="36">
        <v>6528</v>
      </c>
      <c r="D32" s="35" t="s">
        <v>44</v>
      </c>
      <c r="E32" s="5" t="s">
        <v>86</v>
      </c>
      <c r="F32" s="31">
        <v>0.54166666666666663</v>
      </c>
    </row>
    <row r="33" spans="1:7" x14ac:dyDescent="0.25">
      <c r="A33" s="24" t="s">
        <v>36</v>
      </c>
      <c r="B33" s="24" t="s">
        <v>39</v>
      </c>
      <c r="C33" s="38">
        <v>5690</v>
      </c>
      <c r="D33" s="35" t="s">
        <v>44</v>
      </c>
      <c r="E33" s="5" t="s">
        <v>86</v>
      </c>
      <c r="F33" s="31">
        <v>0.54166666666666663</v>
      </c>
    </row>
    <row r="34" spans="1:7" x14ac:dyDescent="0.25">
      <c r="A34" s="24" t="s">
        <v>34</v>
      </c>
      <c r="B34" s="24" t="s">
        <v>39</v>
      </c>
      <c r="C34" s="34">
        <v>4858</v>
      </c>
      <c r="D34" s="11" t="s">
        <v>40</v>
      </c>
      <c r="E34" s="5" t="s">
        <v>36</v>
      </c>
      <c r="F34" s="31">
        <v>0.5</v>
      </c>
      <c r="G34" s="32"/>
    </row>
    <row r="35" spans="1:7" x14ac:dyDescent="0.25">
      <c r="A35" s="24" t="s">
        <v>33</v>
      </c>
      <c r="B35" s="24" t="s">
        <v>39</v>
      </c>
      <c r="C35" s="34">
        <v>4089</v>
      </c>
      <c r="D35" s="35" t="s">
        <v>44</v>
      </c>
      <c r="E35" s="5" t="s">
        <v>36</v>
      </c>
      <c r="F35" s="31">
        <v>0.5</v>
      </c>
      <c r="G35" s="32"/>
    </row>
    <row r="36" spans="1:7" x14ac:dyDescent="0.25">
      <c r="A36" s="24" t="s">
        <v>32</v>
      </c>
      <c r="B36" s="24" t="s">
        <v>39</v>
      </c>
      <c r="C36" s="34">
        <v>3296</v>
      </c>
      <c r="D36" s="35" t="s">
        <v>44</v>
      </c>
      <c r="E36" s="5" t="s">
        <v>36</v>
      </c>
      <c r="F36" s="31">
        <v>0.5</v>
      </c>
    </row>
    <row r="37" spans="1:7" x14ac:dyDescent="0.25">
      <c r="A37" s="24" t="s">
        <v>31</v>
      </c>
      <c r="B37" s="24" t="s">
        <v>39</v>
      </c>
      <c r="C37" s="34">
        <v>2696</v>
      </c>
      <c r="D37" s="35" t="s">
        <v>44</v>
      </c>
      <c r="E37" s="5" t="s">
        <v>36</v>
      </c>
      <c r="F37" s="31">
        <v>0.5</v>
      </c>
    </row>
    <row r="38" spans="1:7" x14ac:dyDescent="0.25">
      <c r="A38" s="24" t="s">
        <v>42</v>
      </c>
      <c r="B38" s="24" t="s">
        <v>39</v>
      </c>
      <c r="C38" s="34">
        <v>2098</v>
      </c>
      <c r="D38" s="35" t="s">
        <v>44</v>
      </c>
      <c r="E38" s="5" t="s">
        <v>36</v>
      </c>
      <c r="F38" s="31">
        <v>0.5</v>
      </c>
    </row>
    <row r="39" spans="1:7" x14ac:dyDescent="0.25">
      <c r="A39" s="24" t="s">
        <v>43</v>
      </c>
      <c r="B39" s="24" t="s">
        <v>39</v>
      </c>
      <c r="C39" s="34">
        <v>1720</v>
      </c>
      <c r="D39" s="35" t="s">
        <v>44</v>
      </c>
      <c r="E39" s="5" t="s">
        <v>36</v>
      </c>
      <c r="F39" s="31">
        <v>0.5</v>
      </c>
    </row>
    <row r="40" spans="1:7" x14ac:dyDescent="0.25">
      <c r="A40" s="24" t="s">
        <v>41</v>
      </c>
      <c r="B40" s="24" t="s">
        <v>39</v>
      </c>
      <c r="C40" s="34">
        <v>1280</v>
      </c>
      <c r="D40" s="35" t="s">
        <v>44</v>
      </c>
      <c r="E40" s="5" t="s">
        <v>36</v>
      </c>
      <c r="F40" s="31">
        <v>0.5</v>
      </c>
    </row>
    <row r="41" spans="1:7" x14ac:dyDescent="0.25">
      <c r="A41" s="24" t="s">
        <v>30</v>
      </c>
      <c r="B41" s="24" t="s">
        <v>39</v>
      </c>
      <c r="C41" s="34">
        <v>982</v>
      </c>
      <c r="D41" s="35" t="s">
        <v>44</v>
      </c>
      <c r="E41" s="5" t="s">
        <v>36</v>
      </c>
      <c r="F41" s="31">
        <v>0.5</v>
      </c>
    </row>
    <row r="42" spans="1:7" x14ac:dyDescent="0.25">
      <c r="A42" s="24" t="s">
        <v>29</v>
      </c>
      <c r="B42" s="24" t="s">
        <v>39</v>
      </c>
      <c r="C42" s="34">
        <v>742</v>
      </c>
      <c r="D42" s="35" t="s">
        <v>44</v>
      </c>
      <c r="E42" s="5" t="s">
        <v>36</v>
      </c>
      <c r="F42" s="31">
        <v>0.5</v>
      </c>
    </row>
    <row r="43" spans="1:7" x14ac:dyDescent="0.25">
      <c r="A43" s="24" t="s">
        <v>28</v>
      </c>
      <c r="B43" s="24" t="s">
        <v>39</v>
      </c>
      <c r="C43" s="34">
        <v>598</v>
      </c>
      <c r="D43" s="35" t="s">
        <v>44</v>
      </c>
      <c r="E43" s="5" t="s">
        <v>36</v>
      </c>
      <c r="F43" s="31">
        <v>0.5</v>
      </c>
    </row>
    <row r="44" spans="1:7" x14ac:dyDescent="0.25">
      <c r="A44" s="24" t="s">
        <v>27</v>
      </c>
      <c r="B44" s="24" t="s">
        <v>39</v>
      </c>
      <c r="C44" s="34">
        <v>482</v>
      </c>
      <c r="D44" s="35" t="s">
        <v>44</v>
      </c>
      <c r="E44" s="5" t="s">
        <v>36</v>
      </c>
      <c r="F44" s="31">
        <v>0.5</v>
      </c>
    </row>
    <row r="45" spans="1:7" x14ac:dyDescent="0.25">
      <c r="A45" s="24" t="s">
        <v>26</v>
      </c>
      <c r="B45" s="24" t="s">
        <v>39</v>
      </c>
      <c r="C45" s="34">
        <v>306</v>
      </c>
      <c r="D45" s="35" t="s">
        <v>44</v>
      </c>
      <c r="E45" s="5" t="s">
        <v>36</v>
      </c>
      <c r="F45" s="31">
        <v>0.5</v>
      </c>
    </row>
    <row r="46" spans="1:7" x14ac:dyDescent="0.25">
      <c r="A46" s="24" t="s">
        <v>25</v>
      </c>
      <c r="B46" s="24" t="s">
        <v>39</v>
      </c>
      <c r="C46" s="34">
        <v>284</v>
      </c>
      <c r="D46" s="35" t="s">
        <v>44</v>
      </c>
      <c r="E46" s="5" t="s">
        <v>36</v>
      </c>
      <c r="F46" s="31">
        <v>0.5</v>
      </c>
    </row>
    <row r="47" spans="1:7" x14ac:dyDescent="0.25">
      <c r="A47" s="24" t="s">
        <v>24</v>
      </c>
      <c r="B47" s="24" t="s">
        <v>39</v>
      </c>
      <c r="C47" s="34">
        <v>134</v>
      </c>
      <c r="D47" s="35" t="s">
        <v>44</v>
      </c>
      <c r="E47" s="5" t="s">
        <v>36</v>
      </c>
      <c r="F47" s="31">
        <v>0.5</v>
      </c>
    </row>
    <row r="48" spans="1:7" x14ac:dyDescent="0.25">
      <c r="A48" s="24" t="s">
        <v>23</v>
      </c>
      <c r="B48" s="24" t="s">
        <v>39</v>
      </c>
      <c r="C48" s="34">
        <v>120</v>
      </c>
      <c r="D48" s="35" t="s">
        <v>44</v>
      </c>
      <c r="E48" s="5" t="s">
        <v>36</v>
      </c>
      <c r="F48" s="31">
        <v>0.5</v>
      </c>
    </row>
    <row r="49" spans="1:6" x14ac:dyDescent="0.25">
      <c r="A49" s="24" t="s">
        <v>22</v>
      </c>
      <c r="B49" s="24" t="s">
        <v>39</v>
      </c>
      <c r="C49" s="34">
        <v>84</v>
      </c>
      <c r="D49" s="35" t="s">
        <v>44</v>
      </c>
      <c r="E49" s="5" t="s">
        <v>36</v>
      </c>
      <c r="F49" s="31">
        <v>0.5</v>
      </c>
    </row>
    <row r="50" spans="1:6" x14ac:dyDescent="0.25">
      <c r="A50" s="24" t="s">
        <v>21</v>
      </c>
      <c r="B50" s="24" t="s">
        <v>39</v>
      </c>
      <c r="C50" s="34">
        <v>48</v>
      </c>
      <c r="D50" s="33" t="s">
        <v>44</v>
      </c>
      <c r="E50" s="5" t="s">
        <v>36</v>
      </c>
      <c r="F50" s="31">
        <v>0.5</v>
      </c>
    </row>
    <row r="51" spans="1:6" x14ac:dyDescent="0.25">
      <c r="A51" s="24" t="s">
        <v>5</v>
      </c>
      <c r="B51" s="24" t="s">
        <v>39</v>
      </c>
      <c r="C51" s="34">
        <v>36</v>
      </c>
      <c r="D51" s="35" t="s">
        <v>44</v>
      </c>
      <c r="E51" s="5" t="s">
        <v>36</v>
      </c>
      <c r="F51" s="31">
        <v>0.5</v>
      </c>
    </row>
    <row r="52" spans="1:6" x14ac:dyDescent="0.25">
      <c r="A52" s="24" t="s">
        <v>20</v>
      </c>
      <c r="B52" s="24" t="s">
        <v>39</v>
      </c>
      <c r="C52" s="23">
        <v>28</v>
      </c>
      <c r="D52" s="35" t="s">
        <v>44</v>
      </c>
      <c r="E52" s="5" t="s">
        <v>36</v>
      </c>
      <c r="F52" s="31">
        <v>0.5</v>
      </c>
    </row>
    <row r="53" spans="1:6" x14ac:dyDescent="0.25">
      <c r="A53" s="24" t="s">
        <v>19</v>
      </c>
      <c r="B53" s="24" t="s">
        <v>39</v>
      </c>
      <c r="C53" s="23">
        <v>16</v>
      </c>
      <c r="D53" s="11" t="s">
        <v>59</v>
      </c>
      <c r="E53" s="5" t="s">
        <v>5</v>
      </c>
      <c r="F53" s="31">
        <v>0.54166666666666663</v>
      </c>
    </row>
    <row r="54" spans="1:6" x14ac:dyDescent="0.25">
      <c r="A54" s="24" t="s">
        <v>18</v>
      </c>
      <c r="B54" s="24"/>
      <c r="C54" s="23"/>
      <c r="D54" s="11"/>
      <c r="F54" s="32"/>
    </row>
    <row r="55" spans="1:6" x14ac:dyDescent="0.25">
      <c r="A55" s="24" t="s">
        <v>62</v>
      </c>
      <c r="B55" s="24" t="s">
        <v>39</v>
      </c>
      <c r="C55" s="23">
        <v>5</v>
      </c>
      <c r="D55" s="11" t="s">
        <v>58</v>
      </c>
      <c r="E55" s="5" t="s">
        <v>18</v>
      </c>
      <c r="F55" s="31">
        <v>0.54166666666666663</v>
      </c>
    </row>
    <row r="56" spans="1:6" x14ac:dyDescent="0.25">
      <c r="A56" s="24" t="s">
        <v>60</v>
      </c>
      <c r="B56" s="24" t="s">
        <v>39</v>
      </c>
      <c r="C56" s="23">
        <v>3</v>
      </c>
      <c r="D56" s="11" t="s">
        <v>61</v>
      </c>
      <c r="E56" s="5" t="s">
        <v>62</v>
      </c>
      <c r="F56" s="31">
        <v>0.54166666666666663</v>
      </c>
    </row>
    <row r="57" spans="1:6" x14ac:dyDescent="0.25">
      <c r="A57" s="24" t="s">
        <v>63</v>
      </c>
      <c r="B57" s="24" t="s">
        <v>64</v>
      </c>
      <c r="C57" s="23">
        <v>1</v>
      </c>
      <c r="D57" s="11" t="s">
        <v>65</v>
      </c>
      <c r="E57" s="5" t="s">
        <v>60</v>
      </c>
      <c r="F57" s="31">
        <v>0.54166666666666663</v>
      </c>
    </row>
    <row r="59" spans="1:6" s="2" customFormat="1" x14ac:dyDescent="0.25">
      <c r="A59" s="52" t="s">
        <v>66</v>
      </c>
    </row>
    <row r="60" spans="1:6" s="2" customFormat="1" x14ac:dyDescent="0.25">
      <c r="A60" s="2" t="s">
        <v>96</v>
      </c>
    </row>
    <row r="61" spans="1:6" s="2" customFormat="1" x14ac:dyDescent="0.25">
      <c r="A61" s="16" t="s">
        <v>97</v>
      </c>
      <c r="D61" s="35" t="s">
        <v>44</v>
      </c>
    </row>
  </sheetData>
  <autoFilter ref="A5:G5">
    <sortState ref="A2:G28">
      <sortCondition descending="1" ref="A1"/>
    </sortState>
  </autoFilter>
  <hyperlinks>
    <hyperlink ref="D53" r:id="rId1"/>
    <hyperlink ref="D55" r:id="rId2"/>
    <hyperlink ref="D56" r:id="rId3"/>
    <hyperlink ref="D34" r:id="rId4"/>
    <hyperlink ref="D57" r:id="rId5"/>
    <hyperlink ref="D52" r:id="rId6"/>
    <hyperlink ref="D50" r:id="rId7"/>
    <hyperlink ref="D51" r:id="rId8"/>
    <hyperlink ref="D49" r:id="rId9"/>
    <hyperlink ref="D48" r:id="rId10"/>
    <hyperlink ref="D47" r:id="rId11"/>
    <hyperlink ref="D46" r:id="rId12"/>
    <hyperlink ref="D45" r:id="rId13"/>
    <hyperlink ref="D44" r:id="rId14"/>
    <hyperlink ref="D43" r:id="rId15"/>
    <hyperlink ref="D42" r:id="rId16"/>
    <hyperlink ref="D41" r:id="rId17"/>
    <hyperlink ref="D40" r:id="rId18"/>
    <hyperlink ref="D39" r:id="rId19"/>
    <hyperlink ref="D38" r:id="rId20"/>
    <hyperlink ref="D37" r:id="rId21"/>
    <hyperlink ref="D36" r:id="rId22"/>
    <hyperlink ref="D35" r:id="rId23"/>
    <hyperlink ref="D33" r:id="rId24"/>
    <hyperlink ref="D32" r:id="rId25"/>
    <hyperlink ref="D31" r:id="rId26"/>
    <hyperlink ref="D30" r:id="rId27"/>
    <hyperlink ref="D29" r:id="rId28"/>
    <hyperlink ref="D28" r:id="rId29"/>
    <hyperlink ref="D27" r:id="rId30"/>
    <hyperlink ref="D26" r:id="rId31"/>
    <hyperlink ref="D25" r:id="rId32"/>
    <hyperlink ref="D24" r:id="rId33"/>
    <hyperlink ref="D23" r:id="rId34"/>
    <hyperlink ref="D22" r:id="rId35"/>
    <hyperlink ref="D21" r:id="rId36"/>
    <hyperlink ref="D20" r:id="rId37"/>
    <hyperlink ref="D19" r:id="rId38"/>
    <hyperlink ref="D17" r:id="rId39"/>
    <hyperlink ref="D18" r:id="rId40"/>
    <hyperlink ref="D16" r:id="rId41"/>
    <hyperlink ref="D15" r:id="rId42"/>
    <hyperlink ref="D14" r:id="rId43"/>
    <hyperlink ref="D13" r:id="rId44"/>
    <hyperlink ref="D61" r:id="rId45"/>
    <hyperlink ref="D12" r:id="rId46"/>
    <hyperlink ref="D11" r:id="rId47"/>
    <hyperlink ref="D10" r:id="rId48"/>
    <hyperlink ref="D9" r:id="rId49"/>
    <hyperlink ref="D8" r:id="rId50"/>
    <hyperlink ref="D7" r:id="rId51"/>
    <hyperlink ref="D6" r:id="rId52"/>
  </hyperlinks>
  <pageMargins left="0.7" right="0.7" top="0.75" bottom="0.75" header="0.3" footer="0.3"/>
  <pageSetup orientation="portrait" r:id="rId5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2020-04-24T17:23:42Z</dcterms:modified>
</cp:coreProperties>
</file>